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mschlegelmilch\Desktop\"/>
    </mc:Choice>
  </mc:AlternateContent>
  <xr:revisionPtr revIDLastSave="0" documentId="13_ncr:1_{0C7B9EA5-AD30-4F07-B0D4-60332F38D3CA}" xr6:coauthVersionLast="47" xr6:coauthVersionMax="47" xr10:uidLastSave="{00000000-0000-0000-0000-000000000000}"/>
  <bookViews>
    <workbookView xWindow="28680" yWindow="-120" windowWidth="29040" windowHeight="15720" xr2:uid="{5EAFDDD4-05F7-4C6D-A823-CB66EC57A03F}"/>
  </bookViews>
  <sheets>
    <sheet name="Wasser, mit Einmalz. (BB) " sheetId="3" r:id="rId1"/>
    <sheet name="Wasser, ohne Einmalz. (BB, BE)" sheetId="4" r:id="rId2"/>
  </sheets>
  <definedNames>
    <definedName name="_xlnm._FilterDatabase" localSheetId="0" hidden="1">'Wasser, mit Einmalz. (BB) '!$B$7:$I$52</definedName>
    <definedName name="_xlnm._FilterDatabase" localSheetId="1" hidden="1">'Wasser, ohne Einmalz. (BB, BE)'!$C$7:$I$39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5" i="4" l="1"/>
  <c r="D35" i="4"/>
  <c r="C48" i="3"/>
  <c r="D42" i="3"/>
  <c r="D40" i="3"/>
  <c r="D39" i="3"/>
  <c r="D38" i="3"/>
  <c r="D29" i="3"/>
  <c r="D11" i="3"/>
  <c r="D48" i="3" l="1"/>
</calcChain>
</file>

<file path=xl/sharedStrings.xml><?xml version="1.0" encoding="utf-8"?>
<sst xmlns="http://schemas.openxmlformats.org/spreadsheetml/2006/main" count="242" uniqueCount="99">
  <si>
    <t>Trink-, Ab- (bzw. Schmutz-) und Niederschlagswasser: Land Brandenburg und Berlin</t>
  </si>
  <si>
    <r>
      <t xml:space="preserve">Städte und Gemeinden </t>
    </r>
    <r>
      <rPr>
        <b/>
        <sz val="11"/>
        <color theme="1"/>
        <rFont val="Calibri Light"/>
        <family val="2"/>
      </rPr>
      <t>mit Einmalzahlungen</t>
    </r>
  </si>
  <si>
    <t>für die Herstellung für Trink- und/oder Ab-/Schmutzwasser</t>
  </si>
  <si>
    <t>BBU-Modellhaus (NEUE ANNAHMEN): Mehrfamilienhaus. Wasserverbrauch von 2.500 m³ für das Modellhaus je Jahr</t>
  </si>
  <si>
    <r>
      <t>Stadt bzw. Gemeinde</t>
    </r>
    <r>
      <rPr>
        <b/>
        <vertAlign val="superscript"/>
        <sz val="11"/>
        <color rgb="FFFFFFFF"/>
        <rFont val="Aptos Display"/>
        <family val="2"/>
        <scheme val="major"/>
      </rPr>
      <t xml:space="preserve"> 1</t>
    </r>
  </si>
  <si>
    <r>
      <t>Mischpreis je m</t>
    </r>
    <r>
      <rPr>
        <b/>
        <vertAlign val="superscript"/>
        <sz val="11"/>
        <color rgb="FFFFFFFF"/>
        <rFont val="Aptos Display"/>
        <family val="2"/>
        <scheme val="major"/>
      </rPr>
      <t>3</t>
    </r>
  </si>
  <si>
    <t>Mischpreis-veränderung seit 01.01.2025</t>
  </si>
  <si>
    <t>Tendenz</t>
  </si>
  <si>
    <t>Anmerkungen</t>
  </si>
  <si>
    <t>Verbrauch</t>
  </si>
  <si>
    <t>(Stand 01.01.2026)</t>
  </si>
  <si>
    <t>TW</t>
  </si>
  <si>
    <r>
      <t xml:space="preserve">AW/ SW </t>
    </r>
    <r>
      <rPr>
        <vertAlign val="superscript"/>
        <sz val="11"/>
        <color theme="1"/>
        <rFont val="Aptos Display"/>
        <family val="2"/>
        <scheme val="major"/>
      </rPr>
      <t>2</t>
    </r>
  </si>
  <si>
    <t>Gesamt</t>
  </si>
  <si>
    <t>Angermünde</t>
  </si>
  <si>
    <t xml:space="preserve"> 2KG, 4AW, §)</t>
  </si>
  <si>
    <r>
      <t>Bad Freienwalde (Oder)</t>
    </r>
    <r>
      <rPr>
        <vertAlign val="superscript"/>
        <sz val="11"/>
        <rFont val="Calibri Light"/>
        <family val="2"/>
      </rPr>
      <t xml:space="preserve"> 3</t>
    </r>
  </si>
  <si>
    <t xml:space="preserve"> 3), 4AW</t>
  </si>
  <si>
    <t>Bad Liebenwerda</t>
  </si>
  <si>
    <t xml:space="preserve"> 4TW, 4AW</t>
  </si>
  <si>
    <t>Beelitz</t>
  </si>
  <si>
    <t xml:space="preserve"> 3), 2WE, 4AW</t>
  </si>
  <si>
    <t>Bernau bei Berlin</t>
  </si>
  <si>
    <r>
      <t>Calau</t>
    </r>
    <r>
      <rPr>
        <vertAlign val="superscript"/>
        <sz val="11"/>
        <rFont val="Calibri Light"/>
        <family val="2"/>
      </rPr>
      <t xml:space="preserve"> 4</t>
    </r>
  </si>
  <si>
    <t xml:space="preserve"> 3), 4AW*</t>
  </si>
  <si>
    <r>
      <t>Eisenhüttenstadt</t>
    </r>
    <r>
      <rPr>
        <vertAlign val="superscript"/>
        <sz val="11"/>
        <rFont val="Calibri Light"/>
        <family val="2"/>
      </rPr>
      <t xml:space="preserve"> 5</t>
    </r>
  </si>
  <si>
    <t xml:space="preserve"> 1WE, 2WE, 4AW</t>
  </si>
  <si>
    <t>Elsterwerda</t>
  </si>
  <si>
    <t xml:space="preserve"> 1WE, 2WE, 4TW, 4AW</t>
  </si>
  <si>
    <r>
      <t>Erkner</t>
    </r>
    <r>
      <rPr>
        <vertAlign val="superscript"/>
        <sz val="11"/>
        <rFont val="Calibri Light"/>
        <family val="2"/>
      </rPr>
      <t xml:space="preserve"> 6</t>
    </r>
  </si>
  <si>
    <t xml:space="preserve"> 3), 4AW, §)</t>
  </si>
  <si>
    <t>Falkensee</t>
  </si>
  <si>
    <t>Finsterwalde</t>
  </si>
  <si>
    <t xml:space="preserve"> 4AW</t>
  </si>
  <si>
    <r>
      <t>Fürstenwalde/Spree</t>
    </r>
    <r>
      <rPr>
        <vertAlign val="superscript"/>
        <sz val="11"/>
        <rFont val="Calibri Light"/>
        <family val="2"/>
      </rPr>
      <t xml:space="preserve"> 7</t>
    </r>
  </si>
  <si>
    <t xml:space="preserve"> 2KG, 4AW</t>
  </si>
  <si>
    <t>Großräschen</t>
  </si>
  <si>
    <t xml:space="preserve"> 1WE, 2WE, 3), 4AW, §)</t>
  </si>
  <si>
    <r>
      <t>Guben</t>
    </r>
    <r>
      <rPr>
        <vertAlign val="superscript"/>
        <sz val="11"/>
        <rFont val="Calibri Light"/>
        <family val="2"/>
      </rPr>
      <t xml:space="preserve"> 8</t>
    </r>
  </si>
  <si>
    <t>Jüterbog</t>
  </si>
  <si>
    <t>Kleinmachnow</t>
  </si>
  <si>
    <t>Ketzin</t>
  </si>
  <si>
    <t xml:space="preserve"> 3), 4TW, 4AW</t>
  </si>
  <si>
    <t>Kyritz</t>
  </si>
  <si>
    <t>Lauchhammer</t>
  </si>
  <si>
    <t xml:space="preserve"> 1WE, 2WE, 4AW, §)</t>
  </si>
  <si>
    <r>
      <t>Lübbenau/Spreewald</t>
    </r>
    <r>
      <rPr>
        <vertAlign val="superscript"/>
        <sz val="11"/>
        <rFont val="Calibri Light"/>
        <family val="2"/>
      </rPr>
      <t xml:space="preserve"> 4</t>
    </r>
  </si>
  <si>
    <t>Nauen</t>
  </si>
  <si>
    <r>
      <t>Neuenhagen bei Berlin</t>
    </r>
    <r>
      <rPr>
        <vertAlign val="superscript"/>
        <sz val="11"/>
        <rFont val="Calibri Light"/>
        <family val="2"/>
      </rPr>
      <t xml:space="preserve"> 6</t>
    </r>
  </si>
  <si>
    <r>
      <t>Oranienburg</t>
    </r>
    <r>
      <rPr>
        <vertAlign val="superscript"/>
        <sz val="11"/>
        <rFont val="Calibri Light"/>
        <family val="2"/>
      </rPr>
      <t xml:space="preserve"> 9</t>
    </r>
  </si>
  <si>
    <r>
      <t>Perleberg</t>
    </r>
    <r>
      <rPr>
        <vertAlign val="superscript"/>
        <sz val="11"/>
        <rFont val="Calibri Light"/>
        <family val="2"/>
      </rPr>
      <t xml:space="preserve"> 10</t>
    </r>
  </si>
  <si>
    <t>-</t>
  </si>
  <si>
    <t xml:space="preserve"> 3)</t>
  </si>
  <si>
    <t>Premnitz</t>
  </si>
  <si>
    <t>Rathenow</t>
  </si>
  <si>
    <r>
      <t>Rüdersdorf bei Berlin</t>
    </r>
    <r>
      <rPr>
        <vertAlign val="superscript"/>
        <sz val="11"/>
        <rFont val="Calibri Light"/>
        <family val="2"/>
      </rPr>
      <t xml:space="preserve"> 6</t>
    </r>
  </si>
  <si>
    <t>Schwarzheide</t>
  </si>
  <si>
    <t>Schwedt/Oder</t>
  </si>
  <si>
    <t>Senftenberg</t>
  </si>
  <si>
    <t>Stahnsdorf</t>
  </si>
  <si>
    <r>
      <t>Strausberg</t>
    </r>
    <r>
      <rPr>
        <vertAlign val="superscript"/>
        <sz val="11"/>
        <rFont val="Calibri Light"/>
        <family val="2"/>
      </rPr>
      <t xml:space="preserve"> 6,11</t>
    </r>
  </si>
  <si>
    <t xml:space="preserve"> 4AW, §)</t>
  </si>
  <si>
    <t>Teltow</t>
  </si>
  <si>
    <r>
      <t>Vetschau/Spreewald</t>
    </r>
    <r>
      <rPr>
        <vertAlign val="superscript"/>
        <sz val="11"/>
        <rFont val="Calibri Light"/>
        <family val="2"/>
      </rPr>
      <t xml:space="preserve"> 4</t>
    </r>
  </si>
  <si>
    <t>Werder (Havel)</t>
  </si>
  <si>
    <t xml:space="preserve"> 2WE, 3), 4AW</t>
  </si>
  <si>
    <r>
      <t>Wriezen</t>
    </r>
    <r>
      <rPr>
        <vertAlign val="superscript"/>
        <sz val="11"/>
        <rFont val="Calibri Light"/>
        <family val="2"/>
      </rPr>
      <t xml:space="preserve"> 3</t>
    </r>
  </si>
  <si>
    <r>
      <t>Ø Brandenburg</t>
    </r>
    <r>
      <rPr>
        <b/>
        <vertAlign val="superscript"/>
        <sz val="11"/>
        <rFont val="Calibri Light"/>
        <family val="2"/>
      </rPr>
      <t xml:space="preserve"> 12,13</t>
    </r>
  </si>
  <si>
    <r>
      <t>Ø Brandenburg</t>
    </r>
    <r>
      <rPr>
        <b/>
        <vertAlign val="superscript"/>
        <sz val="11"/>
        <rFont val="Calibri Light"/>
        <family val="2"/>
      </rPr>
      <t xml:space="preserve"> 11,12</t>
    </r>
  </si>
  <si>
    <r>
      <t xml:space="preserve">Städte und Gemeinden </t>
    </r>
    <r>
      <rPr>
        <b/>
        <sz val="11"/>
        <color theme="1"/>
        <rFont val="Calibri Light"/>
        <family val="2"/>
      </rPr>
      <t>ohne Einmalzahlungen</t>
    </r>
  </si>
  <si>
    <t>Bad Belzig</t>
  </si>
  <si>
    <t>Brandenburg an der Havel</t>
  </si>
  <si>
    <r>
      <t>Cottbus</t>
    </r>
    <r>
      <rPr>
        <vertAlign val="superscript"/>
        <sz val="11"/>
        <rFont val="Calibri Light"/>
        <family val="2"/>
      </rPr>
      <t xml:space="preserve"> 3</t>
    </r>
  </si>
  <si>
    <t xml:space="preserve"> 1WE, 2WE</t>
  </si>
  <si>
    <t>Eberswalde</t>
  </si>
  <si>
    <r>
      <t>Eisenhüttenstadt</t>
    </r>
    <r>
      <rPr>
        <vertAlign val="superscript"/>
        <sz val="11"/>
        <rFont val="Calibri Light"/>
        <family val="2"/>
      </rPr>
      <t xml:space="preserve"> 4</t>
    </r>
  </si>
  <si>
    <r>
      <t>Erkner</t>
    </r>
    <r>
      <rPr>
        <vertAlign val="superscript"/>
        <sz val="11"/>
        <rFont val="Calibri Light"/>
        <family val="2"/>
      </rPr>
      <t xml:space="preserve"> 5</t>
    </r>
  </si>
  <si>
    <r>
      <t>Forst (Lausitz)</t>
    </r>
    <r>
      <rPr>
        <vertAlign val="superscript"/>
        <sz val="10"/>
        <rFont val="Arial"/>
        <family val="2"/>
      </rPr>
      <t xml:space="preserve"> </t>
    </r>
  </si>
  <si>
    <t>Frankfurt (Oder)</t>
  </si>
  <si>
    <r>
      <t>Fürstenwalde/Spree</t>
    </r>
    <r>
      <rPr>
        <vertAlign val="superscript"/>
        <sz val="11"/>
        <rFont val="Calibri Light"/>
        <family val="2"/>
      </rPr>
      <t xml:space="preserve"> 6</t>
    </r>
  </si>
  <si>
    <r>
      <t xml:space="preserve"> 2</t>
    </r>
    <r>
      <rPr>
        <sz val="8.5"/>
        <rFont val="Arial"/>
        <family val="2"/>
      </rPr>
      <t>KG</t>
    </r>
  </si>
  <si>
    <t>Lübben</t>
  </si>
  <si>
    <r>
      <t>Neuenhagen</t>
    </r>
    <r>
      <rPr>
        <vertAlign val="superscript"/>
        <sz val="11"/>
        <rFont val="Calibri Light"/>
        <family val="2"/>
      </rPr>
      <t xml:space="preserve"> 5</t>
    </r>
  </si>
  <si>
    <t>Neuruppin</t>
  </si>
  <si>
    <r>
      <t>Oranienburg</t>
    </r>
    <r>
      <rPr>
        <vertAlign val="superscript"/>
        <sz val="11"/>
        <rFont val="Calibri Light"/>
        <family val="2"/>
      </rPr>
      <t xml:space="preserve"> 7</t>
    </r>
  </si>
  <si>
    <t xml:space="preserve"> 2KG</t>
  </si>
  <si>
    <r>
      <t>Perleberg</t>
    </r>
    <r>
      <rPr>
        <vertAlign val="superscript"/>
        <sz val="11"/>
        <rFont val="Calibri Light"/>
        <family val="2"/>
      </rPr>
      <t xml:space="preserve"> 8</t>
    </r>
  </si>
  <si>
    <t>Potsdam</t>
  </si>
  <si>
    <t>Prenzlau</t>
  </si>
  <si>
    <t>Pritzwalk</t>
  </si>
  <si>
    <r>
      <t>Rüdersdorf</t>
    </r>
    <r>
      <rPr>
        <vertAlign val="superscript"/>
        <sz val="11"/>
        <rFont val="Calibri Light"/>
        <family val="2"/>
      </rPr>
      <t xml:space="preserve"> 5</t>
    </r>
  </si>
  <si>
    <t>Spremberg</t>
  </si>
  <si>
    <r>
      <t>Strausberg</t>
    </r>
    <r>
      <rPr>
        <vertAlign val="superscript"/>
        <sz val="11"/>
        <rFont val="Calibri Light"/>
        <family val="2"/>
      </rPr>
      <t xml:space="preserve"> 5,10</t>
    </r>
  </si>
  <si>
    <t>Wittstock</t>
  </si>
  <si>
    <t>Zehdenick</t>
  </si>
  <si>
    <t>Berlin</t>
  </si>
  <si>
    <t>g</t>
  </si>
  <si>
    <t>k</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</si>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</sst>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164" formatCode="#,##0.00\ &quot;€&quot;"/>
    <numFmt numFmtId="165" formatCode="[Red]\+0.0\ %;[Color10]\-0.0\ %;[Black]0.0\ %"/>
    <numFmt numFmtId="166" formatCode="[Color10]\+0.00\ %;[Red]\-0.00\ %"/>
  </numFmts>
  <fonts count="22" x14ac:knownFonts="1">
    <font>
      <sz val="11"/>
      <color theme="1"/>
      <name val="Aptos Narrow"/>
      <family val="2"/>
      <scheme val="minor"/>
    </font>
    <font>
      <b/>
      <sz val="11"/>
      <color theme="1"/>
      <name val="Calibri Light"/>
      <family val="2"/>
    </font>
    <font>
      <sz val="11"/>
      <color theme="1"/>
      <name val="Calibri Light"/>
      <family val="2"/>
    </font>
    <font>
      <sz val="11"/>
      <name val="Calibri Light"/>
      <family val="2"/>
    </font>
    <font>
      <b/>
      <sz val="11"/>
      <color rgb="FFFFFFFF"/>
      <name val="Aptos Display"/>
      <family val="2"/>
      <scheme val="major"/>
    </font>
    <font>
      <b/>
      <vertAlign val="superscript"/>
      <sz val="11"/>
      <color rgb="FFFFFFFF"/>
      <name val="Aptos Display"/>
      <family val="2"/>
      <scheme val="major"/>
    </font>
    <font>
      <sz val="11"/>
      <color theme="1"/>
      <name val="Aptos Display"/>
      <family val="2"/>
      <scheme val="major"/>
    </font>
    <font>
      <vertAlign val="superscript"/>
      <sz val="11"/>
      <color theme="1"/>
      <name val="Aptos Display"/>
      <family val="2"/>
      <scheme val="major"/>
    </font>
    <font>
      <sz val="11"/>
      <name val="Aptos Display"/>
      <family val="2"/>
      <scheme val="major"/>
    </font>
    <font>
      <sz val="12"/>
      <name val="Wingdings 3"/>
      <family val="1"/>
      <charset val="2"/>
    </font>
    <font>
      <vertAlign val="superscript"/>
      <sz val="11"/>
      <name val="Calibri Light"/>
      <family val="2"/>
    </font>
    <font>
      <sz val="12"/>
      <name val="Aptos Display"/>
      <family val="2"/>
      <scheme val="major"/>
    </font>
    <font>
      <sz val="11"/>
      <name val="Aptos Narrow"/>
      <family val="2"/>
      <scheme val="minor"/>
    </font>
    <font>
      <b/>
      <sz val="11"/>
      <name val="Calibri Light"/>
      <family val="2"/>
    </font>
    <font>
      <b/>
      <vertAlign val="superscript"/>
      <sz val="11"/>
      <name val="Calibri Light"/>
      <family val="2"/>
    </font>
    <font>
      <b/>
      <sz val="11"/>
      <color rgb="FF000000"/>
      <name val="Calibri Light"/>
      <family val="2"/>
    </font>
    <font>
      <b/>
      <sz val="12"/>
      <name val="Wingdings 3"/>
      <family val="1"/>
      <charset val="2"/>
    </font>
    <font>
      <b/>
      <sz val="11"/>
      <name val="Aptos Display"/>
      <family val="2"/>
      <scheme val="major"/>
    </font>
    <font>
      <vertAlign val="superscript"/>
      <sz val="10"/>
      <name val="Arial"/>
      <family val="2"/>
    </font>
    <font>
      <sz val="8.5"/>
      <name val="Arial"/>
      <family val="2"/>
    </font>
    <font>
      <sz val="9"/>
      <name val="Aptos Narrow"/>
      <family val="2"/>
      <scheme val="minor"/>
    </font>
    <font>
      <sz val="8.5"/>
      <name val="Aptos Narrow"/>
      <family val="2"/>
      <scheme val="minor"/>
    </font>
  </fonts>
  <fills count="8">
    <fill>
      <patternFill patternType="none"/>
    </fill>
    <fill>
      <patternFill patternType="gray125"/>
    </fill>
    <fill>
      <patternFill patternType="solid">
        <fgColor theme="7" tint="0.39997558519241921"/>
        <bgColor indexed="64"/>
      </patternFill>
    </fill>
    <fill>
      <patternFill patternType="solid">
        <fgColor rgb="FFD9D9D9"/>
        <bgColor indexed="64"/>
      </patternFill>
    </fill>
    <fill>
      <patternFill patternType="solid">
        <fgColor theme="0"/>
        <bgColor indexed="64"/>
      </patternFill>
    </fill>
    <fill>
      <patternFill patternType="solid">
        <fgColor theme="0" tint="-0.14999847407452621"/>
        <bgColor rgb="FF000000"/>
      </patternFill>
    </fill>
    <fill>
      <patternFill patternType="solid">
        <fgColor theme="0" tint="-0.14999847407452621"/>
        <bgColor indexed="64"/>
      </patternFill>
    </fill>
    <fill>
      <patternFill patternType="solid">
        <fgColor rgb="FFDDDDDD"/>
        <bgColor indexed="64"/>
      </patternFill>
    </fill>
  </fills>
  <borders count="16">
    <border>
      <left/>
      <right/>
      <top/>
      <bottom/>
      <diagonal/>
    </border>
    <border>
      <left/>
      <right style="thick">
        <color rgb="FFFFFFFF"/>
      </right>
      <top style="thick">
        <color rgb="FFA6A6A6"/>
      </top>
      <bottom/>
      <diagonal/>
    </border>
    <border>
      <left style="thick">
        <color rgb="FFFFFFFF"/>
      </left>
      <right/>
      <top style="thick">
        <color rgb="FFA6A6A6"/>
      </top>
      <bottom/>
      <diagonal/>
    </border>
    <border>
      <left/>
      <right/>
      <top style="thick">
        <color rgb="FFA6A6A6"/>
      </top>
      <bottom/>
      <diagonal/>
    </border>
    <border>
      <left style="thick">
        <color rgb="FFFFFFFF"/>
      </left>
      <right style="thick">
        <color rgb="FFFFFFFF"/>
      </right>
      <top style="thick">
        <color rgb="FFA6A6A6"/>
      </top>
      <bottom/>
      <diagonal/>
    </border>
    <border>
      <left/>
      <right style="thick">
        <color rgb="FFFFFFFF"/>
      </right>
      <top/>
      <bottom/>
      <diagonal/>
    </border>
    <border>
      <left style="thick">
        <color rgb="FFFFFFFF"/>
      </left>
      <right/>
      <top/>
      <bottom/>
      <diagonal/>
    </border>
    <border>
      <left style="thick">
        <color rgb="FFFFFFFF"/>
      </left>
      <right style="thick">
        <color rgb="FFFFFFFF"/>
      </right>
      <top/>
      <bottom/>
      <diagonal/>
    </border>
    <border>
      <left/>
      <right style="thick">
        <color rgb="FFFFFFFF"/>
      </right>
      <top/>
      <bottom style="thick">
        <color rgb="FFA6A6A6"/>
      </bottom>
      <diagonal/>
    </border>
    <border>
      <left/>
      <right/>
      <top/>
      <bottom style="thick">
        <color rgb="FFA6A6A6"/>
      </bottom>
      <diagonal/>
    </border>
    <border>
      <left/>
      <right/>
      <top/>
      <bottom style="thin">
        <color rgb="FFBFBFBF"/>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thin">
        <color rgb="FFBFBFBF"/>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8" xfId="0" applyFont="1" applyFill="1" applyBorder="1" applyAlignment="1">
      <alignment vertical="center" wrapText="1"/>
    </xf>
    <xf numFmtId="0" fontId="6" fillId="3" borderId="8" xfId="0" applyFont="1" applyFill="1" applyBorder="1" applyAlignment="1">
      <alignment horizontal="center" vertical="center" wrapText="1"/>
    </xf>
    <xf numFmtId="0" fontId="6" fillId="2" borderId="9" xfId="0" applyFont="1" applyFill="1" applyBorder="1" applyAlignment="1">
      <alignment vertical="center" wrapText="1"/>
    </xf>
    <xf numFmtId="49" fontId="3" fillId="4" borderId="10" xfId="0" applyNumberFormat="1" applyFont="1" applyFill="1" applyBorder="1" applyAlignment="1">
      <alignment vertical="center" wrapText="1"/>
    </xf>
    <xf numFmtId="164" fontId="3" fillId="5" borderId="10" xfId="0" applyNumberFormat="1" applyFont="1" applyFill="1" applyBorder="1" applyAlignment="1">
      <alignment horizontal="center" vertical="center" wrapText="1"/>
    </xf>
    <xf numFmtId="164" fontId="3" fillId="4" borderId="10" xfId="0" applyNumberFormat="1" applyFont="1" applyFill="1" applyBorder="1" applyAlignment="1">
      <alignment horizontal="center" vertical="center" wrapText="1"/>
    </xf>
    <xf numFmtId="165" fontId="8" fillId="4" borderId="11" xfId="0" applyNumberFormat="1" applyFont="1" applyFill="1" applyBorder="1" applyAlignment="1">
      <alignment horizontal="center" vertical="center" wrapText="1"/>
    </xf>
    <xf numFmtId="166" fontId="9" fillId="6" borderId="12" xfId="0" applyNumberFormat="1" applyFont="1" applyFill="1" applyBorder="1" applyAlignment="1">
      <alignment horizontal="center" vertical="center" wrapText="1"/>
    </xf>
    <xf numFmtId="49" fontId="3" fillId="0" borderId="10" xfId="0" applyNumberFormat="1" applyFont="1" applyBorder="1" applyAlignment="1">
      <alignment vertical="center" wrapText="1"/>
    </xf>
    <xf numFmtId="0" fontId="0" fillId="4" borderId="0" xfId="0" applyFill="1"/>
    <xf numFmtId="165" fontId="8" fillId="4" borderId="11" xfId="0" quotePrefix="1" applyNumberFormat="1" applyFont="1" applyFill="1" applyBorder="1" applyAlignment="1">
      <alignment horizontal="center" vertical="center" wrapText="1"/>
    </xf>
    <xf numFmtId="166" fontId="11" fillId="6" borderId="12" xfId="0" applyNumberFormat="1" applyFont="1" applyFill="1" applyBorder="1" applyAlignment="1">
      <alignment horizontal="center" vertical="center" wrapText="1"/>
    </xf>
    <xf numFmtId="0" fontId="12" fillId="4" borderId="0" xfId="0" applyFont="1" applyFill="1"/>
    <xf numFmtId="0" fontId="8" fillId="0" borderId="0" xfId="0" applyFont="1" applyAlignment="1">
      <alignment vertical="center" wrapText="1"/>
    </xf>
    <xf numFmtId="8"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49" fontId="13" fillId="0" borderId="13" xfId="0" applyNumberFormat="1" applyFont="1" applyBorder="1" applyAlignment="1">
      <alignment vertical="center" wrapText="1"/>
    </xf>
    <xf numFmtId="164" fontId="15" fillId="5" borderId="13" xfId="0" applyNumberFormat="1" applyFont="1" applyFill="1" applyBorder="1" applyAlignment="1">
      <alignment horizontal="center" vertical="center" wrapText="1"/>
    </xf>
    <xf numFmtId="164" fontId="15" fillId="0" borderId="13" xfId="0" applyNumberFormat="1" applyFont="1" applyBorder="1" applyAlignment="1">
      <alignment horizontal="center" vertical="center" wrapText="1"/>
    </xf>
    <xf numFmtId="164" fontId="15" fillId="6" borderId="13" xfId="0" applyNumberFormat="1" applyFont="1" applyFill="1" applyBorder="1" applyAlignment="1">
      <alignment horizontal="center" vertical="center" wrapText="1"/>
    </xf>
    <xf numFmtId="165" fontId="15" fillId="0" borderId="13" xfId="0" applyNumberFormat="1" applyFont="1" applyBorder="1" applyAlignment="1">
      <alignment horizontal="center" vertical="center" wrapText="1"/>
    </xf>
    <xf numFmtId="166" fontId="16" fillId="6" borderId="12" xfId="0" applyNumberFormat="1" applyFont="1" applyFill="1" applyBorder="1" applyAlignment="1">
      <alignment horizontal="center" vertical="center" wrapText="1"/>
    </xf>
    <xf numFmtId="165" fontId="17" fillId="4" borderId="14" xfId="0" applyNumberFormat="1" applyFont="1" applyFill="1" applyBorder="1" applyAlignment="1">
      <alignment horizontal="center" vertical="center" wrapText="1"/>
    </xf>
    <xf numFmtId="165" fontId="17" fillId="4" borderId="0" xfId="0" applyNumberFormat="1" applyFont="1" applyFill="1" applyAlignment="1">
      <alignment horizontal="center" vertical="center" wrapText="1"/>
    </xf>
    <xf numFmtId="0" fontId="6" fillId="0" borderId="0" xfId="0" applyFont="1"/>
    <xf numFmtId="0" fontId="12" fillId="0" borderId="0" xfId="0" applyFont="1"/>
    <xf numFmtId="164" fontId="13" fillId="5" borderId="13" xfId="0" applyNumberFormat="1" applyFont="1" applyFill="1" applyBorder="1" applyAlignment="1">
      <alignment horizontal="center" vertical="center" wrapText="1"/>
    </xf>
    <xf numFmtId="164" fontId="13" fillId="0" borderId="13" xfId="0" applyNumberFormat="1" applyFont="1" applyBorder="1" applyAlignment="1">
      <alignment horizontal="center" vertical="center" wrapText="1"/>
    </xf>
    <xf numFmtId="164" fontId="13" fillId="7" borderId="13" xfId="0" applyNumberFormat="1" applyFont="1" applyFill="1" applyBorder="1" applyAlignment="1">
      <alignment horizontal="center" vertical="center" wrapText="1"/>
    </xf>
    <xf numFmtId="165" fontId="17" fillId="4" borderId="15" xfId="0" applyNumberFormat="1" applyFont="1" applyFill="1" applyBorder="1" applyAlignment="1">
      <alignment horizontal="center" vertical="center" wrapText="1"/>
    </xf>
    <xf numFmtId="0" fontId="20" fillId="4" borderId="0" xfId="0" applyFont="1" applyFill="1"/>
    <xf numFmtId="0" fontId="21" fillId="4" borderId="0" xfId="0" applyFont="1" applyFill="1"/>
    <xf numFmtId="49" fontId="3" fillId="0" borderId="13" xfId="0" applyNumberFormat="1" applyFont="1" applyBorder="1" applyAlignment="1">
      <alignment vertical="center" wrapText="1"/>
    </xf>
    <xf numFmtId="164" fontId="3" fillId="5" borderId="13" xfId="0" applyNumberFormat="1" applyFont="1" applyFill="1" applyBorder="1" applyAlignment="1">
      <alignment horizontal="center" vertical="center" wrapText="1"/>
    </xf>
    <xf numFmtId="164" fontId="3" fillId="0" borderId="13" xfId="0" applyNumberFormat="1" applyFont="1" applyBorder="1" applyAlignment="1">
      <alignment horizontal="center" vertical="center" wrapText="1"/>
    </xf>
    <xf numFmtId="165" fontId="8" fillId="4" borderId="15" xfId="0" applyNumberFormat="1" applyFont="1" applyFill="1" applyBorder="1" applyAlignment="1">
      <alignment horizontal="center" vertical="center" wrapText="1"/>
    </xf>
    <xf numFmtId="165" fontId="8" fillId="4" borderId="14" xfId="0" applyNumberFormat="1" applyFont="1" applyFill="1" applyBorder="1" applyAlignment="1">
      <alignment horizontal="center" vertical="center" wrapText="1"/>
    </xf>
  </cellXfs>
  <cellStyles count="1">
    <cellStyle name="Standard" xfId="0" builtinId="0"/>
  </cellStyles>
  <dxfs count="15">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
      <font>
        <color rgb="FFFF0000"/>
      </font>
    </dxf>
    <dxf>
      <font>
        <color rgb="FF00B050"/>
      </font>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1171574</xdr:colOff>
      <xdr:row>0</xdr:row>
      <xdr:rowOff>0</xdr:rowOff>
    </xdr:from>
    <xdr:ext cx="628650" cy="819150"/>
    <xdr:pic>
      <xdr:nvPicPr>
        <xdr:cNvPr id="2" name="Grafik 1">
          <a:extLst>
            <a:ext uri="{FF2B5EF4-FFF2-40B4-BE49-F238E27FC236}">
              <a16:creationId xmlns:a16="http://schemas.microsoft.com/office/drawing/2014/main" id="{6FE9701D-B7E7-4815-967F-82FC8E43B32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087" r="36638"/>
        <a:stretch/>
      </xdr:blipFill>
      <xdr:spPr bwMode="auto">
        <a:xfrm>
          <a:off x="7191374" y="0"/>
          <a:ext cx="628650" cy="819150"/>
        </a:xfrm>
        <a:prstGeom prst="rect">
          <a:avLst/>
        </a:prstGeom>
        <a:ln>
          <a:noFill/>
        </a:ln>
        <a:extLst>
          <a:ext uri="{53640926-AAD7-44D8-BBD7-CCE9431645EC}">
            <a14:shadowObscured xmlns:a14="http://schemas.microsoft.com/office/drawing/2010/main"/>
          </a:ext>
        </a:extLst>
      </xdr:spPr>
    </xdr:pic>
    <xdr:clientData/>
  </xdr:oneCellAnchor>
  <xdr:twoCellAnchor>
    <xdr:from>
      <xdr:col>0</xdr:col>
      <xdr:colOff>273846</xdr:colOff>
      <xdr:row>54</xdr:row>
      <xdr:rowOff>111919</xdr:rowOff>
    </xdr:from>
    <xdr:to>
      <xdr:col>7</xdr:col>
      <xdr:colOff>1628775</xdr:colOff>
      <xdr:row>100</xdr:row>
      <xdr:rowOff>114300</xdr:rowOff>
    </xdr:to>
    <xdr:grpSp>
      <xdr:nvGrpSpPr>
        <xdr:cNvPr id="3" name="Gruppieren 2">
          <a:extLst>
            <a:ext uri="{FF2B5EF4-FFF2-40B4-BE49-F238E27FC236}">
              <a16:creationId xmlns:a16="http://schemas.microsoft.com/office/drawing/2014/main" id="{7B20DE80-8013-4403-A4A4-7B44D1D34CDE}"/>
            </a:ext>
          </a:extLst>
        </xdr:cNvPr>
        <xdr:cNvGrpSpPr/>
      </xdr:nvGrpSpPr>
      <xdr:grpSpPr>
        <a:xfrm>
          <a:off x="273846" y="14713744"/>
          <a:ext cx="7374729" cy="8851106"/>
          <a:chOff x="270267" y="10283905"/>
          <a:chExt cx="7287649" cy="8654817"/>
        </a:xfrm>
      </xdr:grpSpPr>
      <xdr:sp macro="" textlink="">
        <xdr:nvSpPr>
          <xdr:cNvPr id="4" name="Textfeld 3">
            <a:extLst>
              <a:ext uri="{FF2B5EF4-FFF2-40B4-BE49-F238E27FC236}">
                <a16:creationId xmlns:a16="http://schemas.microsoft.com/office/drawing/2014/main" id="{928E7418-58E4-50DD-8E47-57EA2F185C69}"/>
              </a:ext>
            </a:extLst>
          </xdr:cNvPr>
          <xdr:cNvSpPr txBox="1"/>
        </xdr:nvSpPr>
        <xdr:spPr>
          <a:xfrm>
            <a:off x="270267" y="10283905"/>
            <a:ext cx="7287649" cy="61494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ysClr val="windowText" lastClr="000000"/>
                </a:solidFill>
                <a:latin typeface="+mj-lt"/>
                <a:ea typeface="+mn-ea"/>
                <a:cs typeface="+mn-cs"/>
              </a:rPr>
              <a:t>Anmerkungen:</a:t>
            </a:r>
          </a:p>
          <a:p>
            <a:pPr eaLnBrk="1" fontAlgn="auto" latinLnBrk="0" hangingPunct="1"/>
            <a:r>
              <a:rPr lang="de-DE" sz="1100" b="0" i="0" baseline="30000">
                <a:solidFill>
                  <a:sysClr val="windowText" lastClr="000000"/>
                </a:solidFill>
                <a:effectLst/>
                <a:latin typeface="+mj-lt"/>
                <a:ea typeface="+mn-ea"/>
                <a:cs typeface="+mn-cs"/>
              </a:rPr>
              <a:t>1 </a:t>
            </a:r>
            <a:r>
              <a:rPr lang="de-DE" sz="1100" b="0" i="0" baseline="0">
                <a:solidFill>
                  <a:sysClr val="windowText" lastClr="000000"/>
                </a:solidFill>
                <a:effectLst/>
                <a:latin typeface="+mj-lt"/>
                <a:ea typeface="+mn-ea"/>
                <a:cs typeface="+mn-cs"/>
              </a:rPr>
              <a:t>Die Versorger der einzelnen Städte und Gemeinden können dem </a:t>
            </a:r>
            <a:r>
              <a:rPr lang="de-DE" sz="1100" b="0" i="0" u="sng" baseline="0">
                <a:solidFill>
                  <a:sysClr val="windowText" lastClr="000000"/>
                </a:solidFill>
                <a:effectLst/>
                <a:latin typeface="+mj-lt"/>
                <a:ea typeface="+mn-ea"/>
                <a:cs typeface="+mn-cs"/>
              </a:rPr>
              <a:t>Anhang im Downloadbereich </a:t>
            </a:r>
            <a:r>
              <a:rPr lang="de-DE" sz="1100" b="0" i="0" baseline="0">
                <a:solidFill>
                  <a:sysClr val="windowText" lastClr="000000"/>
                </a:solidFill>
                <a:effectLst/>
                <a:latin typeface="+mj-lt"/>
                <a:ea typeface="+mn-ea"/>
                <a:cs typeface="+mn-cs"/>
              </a:rPr>
              <a:t>des Artikels entnommen werden.</a:t>
            </a:r>
          </a:p>
          <a:p>
            <a:pPr eaLnBrk="1" fontAlgn="auto" latinLnBrk="0" hangingPunct="1"/>
            <a:r>
              <a:rPr lang="de-DE" sz="1100" b="0" i="0" baseline="30000">
                <a:solidFill>
                  <a:sysClr val="windowText" lastClr="000000"/>
                </a:solidFill>
                <a:effectLst/>
                <a:latin typeface="+mj-lt"/>
                <a:ea typeface="+mn-ea"/>
                <a:cs typeface="+mn-cs"/>
              </a:rPr>
              <a:t>2 </a:t>
            </a:r>
            <a:r>
              <a:rPr lang="de-DE" sz="1100" b="0" i="0" u="none" strike="noStrike" baseline="0">
                <a:solidFill>
                  <a:sysClr val="windowText" lastClr="000000"/>
                </a:solidFill>
                <a:latin typeface="+mj-lt"/>
                <a:ea typeface="+mn-ea"/>
                <a:cs typeface="+mn-cs"/>
              </a:rPr>
              <a:t>Inklusive Niederschlagswasserentgelt bzw. -gebühr.</a:t>
            </a:r>
            <a:endParaRPr lang="de-DE" sz="1100" b="0" i="0" baseline="30000">
              <a:solidFill>
                <a:sysClr val="windowText" lastClr="000000"/>
              </a:solidFill>
              <a:effectLst/>
              <a:latin typeface="+mj-lt"/>
              <a:ea typeface="+mn-ea"/>
              <a:cs typeface="+mn-cs"/>
            </a:endParaRPr>
          </a:p>
          <a:p>
            <a:pPr eaLnBrk="1" fontAlgn="auto" latinLnBrk="0" hangingPunct="1"/>
            <a:r>
              <a:rPr lang="de-DE" sz="1100" b="0" i="0" baseline="30000">
                <a:solidFill>
                  <a:sysClr val="windowText" lastClr="000000"/>
                </a:solidFill>
                <a:effectLst/>
                <a:latin typeface="+mj-lt"/>
                <a:ea typeface="+mn-ea"/>
                <a:cs typeface="+mn-cs"/>
              </a:rPr>
              <a:t>3 </a:t>
            </a:r>
            <a:r>
              <a:rPr lang="de-DE" sz="1100" b="0" i="0" baseline="0">
                <a:solidFill>
                  <a:sysClr val="windowText" lastClr="000000"/>
                </a:solidFill>
                <a:effectLst/>
                <a:latin typeface="+mj-lt"/>
                <a:ea typeface="+mn-ea"/>
                <a:cs typeface="+mn-cs"/>
              </a:rPr>
              <a:t>Durch Umstellung der Schmutzwassermengengebühren auf eine Einheitsgebühr, kommt laut dem Ver- und Entsorgungsverband nur noch ein Gebührenmodell zur Geltung. Separate Preise für Nicht-Beitragszahler sind entsprechend nicht aufgeführt.</a:t>
            </a:r>
          </a:p>
          <a:p>
            <a:pPr eaLnBrk="1" fontAlgn="auto" latinLnBrk="0" hangingPunct="1"/>
            <a:r>
              <a:rPr lang="de-DE" sz="1100" b="0" i="0" baseline="30000">
                <a:solidFill>
                  <a:sysClr val="windowText" lastClr="000000"/>
                </a:solidFill>
                <a:effectLst/>
                <a:latin typeface="+mj-lt"/>
                <a:ea typeface="+mn-ea"/>
                <a:cs typeface="+mn-cs"/>
              </a:rPr>
              <a:t>4 </a:t>
            </a:r>
            <a:r>
              <a:rPr lang="de-DE" sz="1100" b="0" i="0" u="none" strike="noStrike" baseline="0">
                <a:solidFill>
                  <a:sysClr val="windowText" lastClr="000000"/>
                </a:solidFill>
                <a:latin typeface="+mj-lt"/>
                <a:ea typeface="+mn-ea"/>
                <a:cs typeface="+mn-cs"/>
              </a:rPr>
              <a:t>Statt des Anschlussbeitrages für das zentrale Schmutzwasser-Netz werden alle 5 Jahre Erneuerungsbeiträge erhoben.</a:t>
            </a:r>
            <a:endParaRPr lang="de-DE" sz="1100" b="0" i="0" u="none" strike="noStrike" baseline="0">
              <a:solidFill>
                <a:sysClr val="windowText" lastClr="000000"/>
              </a:solidFill>
              <a:effectLst/>
              <a:latin typeface="+mj-lt"/>
              <a:ea typeface="+mn-ea"/>
              <a:cs typeface="+mn-cs"/>
            </a:endParaRPr>
          </a:p>
          <a:p>
            <a:pPr eaLnBrk="1" fontAlgn="auto" latinLnBrk="0" hangingPunct="1"/>
            <a:r>
              <a:rPr lang="de-DE" sz="1100" b="0" i="0" u="none" strike="noStrike" baseline="30000">
                <a:solidFill>
                  <a:sysClr val="windowText" lastClr="000000"/>
                </a:solidFill>
                <a:effectLst/>
                <a:latin typeface="+mj-lt"/>
                <a:ea typeface="+mn-ea"/>
                <a:cs typeface="+mn-cs"/>
              </a:rPr>
              <a:t>5 </a:t>
            </a:r>
            <a:r>
              <a:rPr lang="de-DE" sz="1100" b="0" i="0" u="none" strike="noStrike" baseline="0">
                <a:solidFill>
                  <a:sysClr val="windowText" lastClr="000000"/>
                </a:solidFill>
                <a:effectLst/>
                <a:latin typeface="+mj-lt"/>
                <a:ea typeface="+mn-ea"/>
                <a:cs typeface="+mn-cs"/>
              </a:rPr>
              <a:t>Bei einem Teil der Grundstücks- und Hausanschlüsse wird für das Abwasser kein Anschlussbeitrag erhoben. Der für den Stichtag (01.01.2026) ermittelte Preis für Abwasser beträgt für „Nicht-Beitragszahler“ 5,26 Euro je Kubikmeter. Der Mischpreis steigt entsprechend auf 8,05 Euro je Kubikmeter brutto.</a:t>
            </a:r>
          </a:p>
          <a:p>
            <a:pPr eaLnBrk="1" fontAlgn="auto" latinLnBrk="0" hangingPunct="1"/>
            <a:r>
              <a:rPr lang="de-DE" sz="1100" b="0" i="0" u="none" strike="noStrike" baseline="30000">
                <a:solidFill>
                  <a:sysClr val="windowText" lastClr="000000"/>
                </a:solidFill>
                <a:effectLst/>
                <a:latin typeface="+mj-lt"/>
                <a:ea typeface="+mn-ea"/>
                <a:cs typeface="+mn-cs"/>
              </a:rPr>
              <a:t>6 </a:t>
            </a:r>
            <a:r>
              <a:rPr lang="de-DE" sz="1100" b="0" i="0" u="none" strike="noStrike" baseline="0">
                <a:solidFill>
                  <a:sysClr val="windowText" lastClr="000000"/>
                </a:solidFill>
                <a:effectLst/>
                <a:latin typeface="+mj-lt"/>
                <a:ea typeface="+mn-ea"/>
                <a:cs typeface="+mn-cs"/>
              </a:rPr>
              <a:t>Bei einem Teil der Grundstücks- und Hausanschlüsse wird für das Abwasser kein Anschlussbeitrag erhoben. Der für den Stichtag (01.01.2026) ermittelte Preis für Abwasser beträgt für „Nicht-Beitragszahler“ 4,04 Euro je Kubikmeter. Der Mischpreis steigt entsprechend auf 5,29 Euro je Kubikmeter brutto. Eine Ausnahme bildet Strausberg, wo beide Kostenkomponenten durch zusätzliche Niederschlagswasserkosten nach Wissen des BBU um 0,15 </a:t>
            </a:r>
            <a:r>
              <a:rPr lang="de-DE" sz="1100" b="0" i="0" baseline="0">
                <a:solidFill>
                  <a:schemeClr val="dk1"/>
                </a:solidFill>
                <a:effectLst/>
                <a:latin typeface="+mj-lt"/>
                <a:ea typeface="+mn-ea"/>
                <a:cs typeface="+mn-cs"/>
              </a:rPr>
              <a:t>Euro je Kubikmeter brutto höher ausfallen. Die Niederschlagswasserkosten wurden zum 01.01.2026 allerdings nicht bestätigt.</a:t>
            </a:r>
            <a:endParaRPr lang="de-DE" sz="1100" b="0" i="0" u="none" strike="noStrike" baseline="0">
              <a:solidFill>
                <a:sysClr val="windowText" lastClr="000000"/>
              </a:solidFill>
              <a:effectLst/>
              <a:latin typeface="+mj-lt"/>
              <a:ea typeface="+mn-ea"/>
              <a:cs typeface="+mn-cs"/>
            </a:endParaRPr>
          </a:p>
          <a:p>
            <a:pPr eaLnBrk="1" fontAlgn="auto" latinLnBrk="0" hangingPunct="1"/>
            <a:r>
              <a:rPr lang="de-DE" sz="1100" b="0" i="0" u="none" strike="noStrike" baseline="30000">
                <a:solidFill>
                  <a:sysClr val="windowText" lastClr="000000"/>
                </a:solidFill>
                <a:effectLst/>
                <a:latin typeface="+mj-lt"/>
                <a:ea typeface="+mn-ea"/>
                <a:cs typeface="+mn-cs"/>
              </a:rPr>
              <a:t>7 </a:t>
            </a:r>
            <a:r>
              <a:rPr lang="de-DE" sz="1100" b="0" i="0" u="none" strike="noStrike" baseline="0">
                <a:solidFill>
                  <a:sysClr val="windowText" lastClr="000000"/>
                </a:solidFill>
                <a:effectLst/>
                <a:latin typeface="+mj-lt"/>
                <a:ea typeface="+mn-ea"/>
                <a:cs typeface="+mn-cs"/>
              </a:rPr>
              <a:t>Bei einem Teil der Grundstücks- und Hausanschlüsse wird für das Abwasser kein Anschlussbeitrag erhoben. Der für den Stichtag (01.01.2026) ermittelte Preis für Abwasser beträgt für „Nicht-Beitragszahler“ 3,59 Euro je Kubikmeter. Der Mischpreis fällt entsprechend höher aus und liegt bei 5,31 Euro je Kubikmeter brutto.</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u="none" strike="noStrike" baseline="30000">
                <a:solidFill>
                  <a:sysClr val="windowText" lastClr="000000"/>
                </a:solidFill>
                <a:effectLst/>
                <a:latin typeface="+mj-lt"/>
                <a:ea typeface="+mn-ea"/>
                <a:cs typeface="+mn-cs"/>
              </a:rPr>
              <a:t>8 </a:t>
            </a:r>
            <a:r>
              <a:rPr lang="de-DE" sz="1100" b="0" i="0" u="none" strike="noStrike" baseline="0">
                <a:solidFill>
                  <a:sysClr val="windowText" lastClr="000000"/>
                </a:solidFill>
                <a:effectLst/>
                <a:latin typeface="+mj-lt"/>
                <a:ea typeface="+mn-ea"/>
                <a:cs typeface="+mn-cs"/>
              </a:rPr>
              <a:t>Preise gelten für Neubaugebiete, wo Regenwasser mehrheitlich in eine Regenkanalisation abgeleitet wird. Im Altstadtgebiet Guben wird Regenwasser mehrheitlich in eine Mischkanalisation abgeleitet. Die Abwasserkosten betragen hierbei </a:t>
            </a:r>
            <a:r>
              <a:rPr lang="de-DE" sz="1100" b="0" i="0" baseline="0">
                <a:solidFill>
                  <a:sysClr val="windowText" lastClr="000000"/>
                </a:solidFill>
                <a:effectLst/>
                <a:latin typeface="+mj-lt"/>
                <a:ea typeface="+mn-ea"/>
                <a:cs typeface="+mn-cs"/>
              </a:rPr>
              <a:t>3,87 Euro pro Kubikmeter, woraus ein</a:t>
            </a:r>
            <a:r>
              <a:rPr lang="de-DE" sz="1100" b="0" i="0" u="none" strike="noStrike" baseline="0">
                <a:solidFill>
                  <a:sysClr val="windowText" lastClr="000000"/>
                </a:solidFill>
                <a:effectLst/>
                <a:latin typeface="+mj-lt"/>
                <a:ea typeface="+mn-ea"/>
                <a:cs typeface="+mn-cs"/>
              </a:rPr>
              <a:t> Mischpreis von 6,04 Euro pro Kubikmeter brutto resultiert.</a:t>
            </a:r>
          </a:p>
          <a:p>
            <a:pPr eaLnBrk="1" fontAlgn="auto" latinLnBrk="0" hangingPunct="1"/>
            <a:r>
              <a:rPr lang="de-DE" sz="1100" b="0" i="0" baseline="30000">
                <a:solidFill>
                  <a:sysClr val="windowText" lastClr="000000"/>
                </a:solidFill>
                <a:effectLst/>
                <a:latin typeface="+mj-lt"/>
                <a:ea typeface="+mn-ea"/>
                <a:cs typeface="+mn-cs"/>
              </a:rPr>
              <a:t>9 </a:t>
            </a:r>
            <a:r>
              <a:rPr lang="de-DE" sz="1100" b="0" i="0" baseline="0">
                <a:solidFill>
                  <a:sysClr val="windowText" lastClr="000000"/>
                </a:solidFill>
                <a:effectLst/>
                <a:latin typeface="+mj-lt"/>
                <a:ea typeface="+mn-ea"/>
                <a:cs typeface="+mn-cs"/>
              </a:rPr>
              <a:t>Bei den neueren Grundstücks- und Hausanschlüsse wird für das Abwasser kein Anschlussbeitrag erhoben. Der für den Stichtag (01.01.2026) ermittelte Preis für Abwasser beträgt für „Nicht-Beitragszahler“ 5,27 Euro je Kubikmeter. Der Mischpreis steigt entsprechend auf 7,86 Euro je Kubikmeter brutto.</a:t>
            </a:r>
            <a:endParaRPr lang="de-DE">
              <a:solidFill>
                <a:sysClr val="windowText" lastClr="000000"/>
              </a:solidFill>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ysClr val="windowText" lastClr="000000"/>
                </a:solidFill>
                <a:effectLst/>
                <a:latin typeface="+mj-lt"/>
                <a:ea typeface="+mn-ea"/>
                <a:cs typeface="+mn-cs"/>
              </a:rPr>
              <a:t>10 </a:t>
            </a:r>
            <a:r>
              <a:rPr lang="de-DE" sz="1100" b="0" i="0" baseline="0">
                <a:solidFill>
                  <a:sysClr val="windowText" lastClr="000000"/>
                </a:solidFill>
                <a:effectLst/>
                <a:latin typeface="+mj-lt"/>
                <a:ea typeface="+mn-ea"/>
                <a:cs typeface="+mn-cs"/>
              </a:rPr>
              <a:t>Bei einem Teil der Grundstücks- und Hausanschlüsse wird für das Abwasser kein Anschlussbeitrag erhoben. Der für den Stichtag (01.01.2026) ermittelte Preis für Abwasser beträgt für „Nicht-Beitragszahler“ 4,25 Euro je Kubikmeter. Der Mischpreis steigt entsprechend auf 6,75 Euro je Kubikmeter brutto.</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30000">
                <a:solidFill>
                  <a:sysClr val="windowText" lastClr="000000"/>
                </a:solidFill>
                <a:effectLst/>
                <a:latin typeface="+mj-lt"/>
                <a:ea typeface="+mn-ea"/>
                <a:cs typeface="+mn-cs"/>
              </a:rPr>
              <a:t>11 </a:t>
            </a:r>
            <a:r>
              <a:rPr lang="de-DE" sz="1100" b="0" i="0" baseline="0">
                <a:solidFill>
                  <a:sysClr val="windowText" lastClr="000000"/>
                </a:solidFill>
                <a:effectLst/>
                <a:latin typeface="+mj-lt"/>
                <a:ea typeface="+mn-ea"/>
                <a:cs typeface="+mn-cs"/>
              </a:rPr>
              <a:t>Die Gebühr für das Niederschlagswasser wurde dem BBU dieses Jahr für den Stichtag 01.01.2026 nicht bestätigt. Es ist aber davon auszugehen, dass der veröffentlichte Wert in Höhe von </a:t>
            </a:r>
            <a:r>
              <a:rPr lang="de-DE" sz="1100" b="0" i="0" baseline="0">
                <a:solidFill>
                  <a:schemeClr val="dk1"/>
                </a:solidFill>
                <a:effectLst/>
                <a:latin typeface="+mj-lt"/>
                <a:ea typeface="+mn-ea"/>
                <a:cs typeface="+mn-cs"/>
              </a:rPr>
              <a:t>0,15 Euro je Kubikmeter brutto weiterhin Bestand hat.</a:t>
            </a:r>
            <a:endParaRPr lang="de-DE" sz="1100" b="0" i="0" baseline="0">
              <a:solidFill>
                <a:sysClr val="windowText" lastClr="000000"/>
              </a:solidFill>
              <a:effectLst/>
              <a:latin typeface="+mj-lt"/>
              <a:ea typeface="+mn-ea"/>
              <a:cs typeface="+mn-cs"/>
            </a:endParaRPr>
          </a:p>
          <a:p>
            <a:pPr eaLnBrk="1" fontAlgn="auto" latinLnBrk="0" hangingPunct="1"/>
            <a:r>
              <a:rPr lang="de-DE" sz="1100" b="0" i="0" baseline="30000">
                <a:solidFill>
                  <a:sysClr val="windowText" lastClr="000000"/>
                </a:solidFill>
                <a:effectLst/>
                <a:latin typeface="+mj-lt"/>
                <a:ea typeface="+mn-ea"/>
                <a:cs typeface="+mn-cs"/>
              </a:rPr>
              <a:t>12</a:t>
            </a:r>
            <a:r>
              <a:rPr lang="de-DE" sz="1100" b="0" i="0" baseline="0">
                <a:solidFill>
                  <a:sysClr val="windowText" lastClr="000000"/>
                </a:solidFill>
                <a:effectLst/>
                <a:latin typeface="+mj-lt"/>
                <a:ea typeface="+mn-ea"/>
                <a:cs typeface="+mn-cs"/>
              </a:rPr>
              <a:t> </a:t>
            </a:r>
            <a:r>
              <a:rPr lang="de-DE" sz="1100" b="0">
                <a:solidFill>
                  <a:sysClr val="windowText" lastClr="000000"/>
                </a:solidFill>
                <a:effectLst/>
                <a:latin typeface="+mj-lt"/>
                <a:ea typeface="+mn-ea"/>
                <a:cs typeface="+mn-cs"/>
              </a:rPr>
              <a:t>Die Zusammenstellung an Städten und Gemeinden, auf denen der Mittelwert basiert, schwankt von Jahr zu Jahr leicht.</a:t>
            </a:r>
            <a:endParaRPr lang="de-DE">
              <a:solidFill>
                <a:sysClr val="windowText" lastClr="000000"/>
              </a:solidFill>
              <a:effectLst/>
              <a:latin typeface="+mj-lt"/>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30000">
                <a:solidFill>
                  <a:sysClr val="windowText" lastClr="000000"/>
                </a:solidFill>
                <a:effectLst/>
                <a:latin typeface="+mj-lt"/>
                <a:ea typeface="+mn-ea"/>
                <a:cs typeface="+mn-cs"/>
              </a:rPr>
              <a:t>13</a:t>
            </a:r>
            <a:r>
              <a:rPr lang="de-DE" sz="1100" b="0">
                <a:solidFill>
                  <a:sysClr val="windowText" lastClr="000000"/>
                </a:solidFill>
                <a:effectLst/>
                <a:latin typeface="+mj-lt"/>
                <a:ea typeface="+mn-ea"/>
                <a:cs typeface="+mn-cs"/>
              </a:rPr>
              <a:t> </a:t>
            </a:r>
            <a:r>
              <a:rPr lang="de-DE" sz="1100" b="0" baseline="30000">
                <a:solidFill>
                  <a:sysClr val="windowText" lastClr="000000"/>
                </a:solidFill>
                <a:effectLst/>
                <a:latin typeface="+mj-lt"/>
                <a:ea typeface="+mn-ea"/>
                <a:cs typeface="+mn-cs"/>
              </a:rPr>
              <a:t> </a:t>
            </a:r>
            <a:r>
              <a:rPr lang="de-DE" sz="1100">
                <a:solidFill>
                  <a:schemeClr val="dk1"/>
                </a:solidFill>
                <a:effectLst/>
                <a:latin typeface="+mj-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j-lt"/>
                <a:ea typeface="+mn-ea"/>
                <a:cs typeface="+mn-cs"/>
              </a:rPr>
              <a:t> 01.01.</a:t>
            </a:r>
            <a:r>
              <a:rPr lang="de-DE" sz="1100">
                <a:solidFill>
                  <a:schemeClr val="dk1"/>
                </a:solidFill>
                <a:effectLst/>
                <a:latin typeface="+mj-lt"/>
                <a:ea typeface="+mn-ea"/>
                <a:cs typeface="+mn-cs"/>
              </a:rPr>
              <a:t>2026. Dies erhöht die Aussagekraft</a:t>
            </a:r>
            <a:r>
              <a:rPr lang="de-DE" sz="1100" baseline="0">
                <a:solidFill>
                  <a:schemeClr val="dk1"/>
                </a:solidFill>
                <a:effectLst/>
                <a:latin typeface="+mj-lt"/>
                <a:ea typeface="+mn-ea"/>
                <a:cs typeface="+mn-cs"/>
              </a:rPr>
              <a:t> des Vergleichs deutlich. </a:t>
            </a:r>
            <a:r>
              <a:rPr lang="de-DE" sz="1100">
                <a:solidFill>
                  <a:schemeClr val="dk1"/>
                </a:solidFill>
                <a:effectLst/>
                <a:latin typeface="+mj-lt"/>
                <a:ea typeface="+mn-ea"/>
                <a:cs typeface="+mn-cs"/>
              </a:rPr>
              <a:t>Aus diesem Grund weicht aber auch der Mittelwert</a:t>
            </a:r>
            <a:r>
              <a:rPr lang="de-DE" sz="1100" baseline="0">
                <a:solidFill>
                  <a:schemeClr val="dk1"/>
                </a:solidFill>
                <a:effectLst/>
                <a:latin typeface="+mj-lt"/>
                <a:ea typeface="+mn-ea"/>
                <a:cs typeface="+mn-cs"/>
              </a:rPr>
              <a:t> für den 01.01.2025 </a:t>
            </a:r>
            <a:r>
              <a:rPr lang="de-DE" sz="1100">
                <a:solidFill>
                  <a:schemeClr val="dk1"/>
                </a:solidFill>
                <a:effectLst/>
                <a:latin typeface="+mj-lt"/>
                <a:ea typeface="+mn-ea"/>
                <a:cs typeface="+mn-cs"/>
              </a:rPr>
              <a:t>in der Regel</a:t>
            </a:r>
            <a:r>
              <a:rPr lang="de-DE" sz="1100" baseline="0">
                <a:solidFill>
                  <a:schemeClr val="dk1"/>
                </a:solidFill>
                <a:effectLst/>
                <a:latin typeface="+mj-lt"/>
                <a:ea typeface="+mn-ea"/>
                <a:cs typeface="+mn-cs"/>
              </a:rPr>
              <a:t> </a:t>
            </a:r>
            <a:r>
              <a:rPr lang="de-DE" sz="1100">
                <a:solidFill>
                  <a:schemeClr val="dk1"/>
                </a:solidFill>
                <a:effectLst/>
                <a:latin typeface="+mj-lt"/>
                <a:ea typeface="+mn-ea"/>
                <a:cs typeface="+mn-cs"/>
              </a:rPr>
              <a:t>immer leicht von dem im Vorjahr für diese Sparte publizierten Durchschnittswert ab.</a:t>
            </a:r>
            <a:endParaRPr lang="de-DE">
              <a:effectLst/>
              <a:latin typeface="+mj-lt"/>
            </a:endParaRPr>
          </a:p>
        </xdr:txBody>
      </xdr:sp>
      <xdr:sp macro="" textlink="">
        <xdr:nvSpPr>
          <xdr:cNvPr id="5" name="Textfeld 4">
            <a:extLst>
              <a:ext uri="{FF2B5EF4-FFF2-40B4-BE49-F238E27FC236}">
                <a16:creationId xmlns:a16="http://schemas.microsoft.com/office/drawing/2014/main" id="{35D8CA17-9394-36BD-8E2C-00472A28BEC5}"/>
              </a:ext>
            </a:extLst>
          </xdr:cNvPr>
          <xdr:cNvSpPr txBox="1"/>
        </xdr:nvSpPr>
        <xdr:spPr>
          <a:xfrm>
            <a:off x="277103" y="16636919"/>
            <a:ext cx="7271400" cy="23018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u="none" strike="noStrike">
                <a:solidFill>
                  <a:schemeClr val="dk1"/>
                </a:solidFill>
                <a:effectLst/>
                <a:latin typeface="+mj-lt"/>
                <a:ea typeface="+mn-ea"/>
                <a:cs typeface="+mn-cs"/>
              </a:rPr>
              <a:t>1WE Die Grundgebühr für TW wird in Abhängigkeit der Anzahl der Wohneinheiten eines Gebäudes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2WE Die Grundgebühr für AW/SW wird in Abhängigkeit der Anzahl der Wohneinheiten eines Gebäudes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2KG Es wird keine Grundgebühr für Ab-/Schmutzwasser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3) Es wird kein Niederschlagswasser berechnet.</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4TW Es werden Anschlussentgelte für die Herstellung des Trinkwasseranschlusses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4AW Es werden Anschlussentgelte für die Herstellung des Ab-/Schmutzwasseranschlusses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4TW*Anstelle von Anschlussentgelten für die Herstellung des Trinkwasseranschlusses werden alle 5 Jahre Erneuerungsbeiträge erhoben.</a:t>
            </a:r>
            <a:r>
              <a:rPr lang="de-DE">
                <a:latin typeface="+mj-lt"/>
              </a:rPr>
              <a:t> </a:t>
            </a:r>
            <a:r>
              <a:rPr lang="de-DE" sz="1100" b="0" i="0" u="none" strike="noStrike">
                <a:solidFill>
                  <a:schemeClr val="dk1"/>
                </a:solidFill>
                <a:effectLst/>
                <a:latin typeface="+mj-lt"/>
                <a:ea typeface="+mn-ea"/>
                <a:cs typeface="+mn-cs"/>
              </a:rPr>
              <a:t> </a:t>
            </a:r>
            <a:r>
              <a:rPr lang="de-DE">
                <a:latin typeface="+mj-lt"/>
              </a:rPr>
              <a:t> </a:t>
            </a:r>
          </a:p>
          <a:p>
            <a:r>
              <a:rPr lang="de-DE" sz="1100" b="0" i="0" u="none" strike="noStrike">
                <a:solidFill>
                  <a:schemeClr val="dk1"/>
                </a:solidFill>
                <a:effectLst/>
                <a:latin typeface="+mj-lt"/>
                <a:ea typeface="+mn-ea"/>
                <a:cs typeface="+mn-cs"/>
              </a:rPr>
              <a:t>4AW* Anstelle von Anschlussentgelten für die Herstellung des Ab-/Schmutzwasseranschlusses werden alle 5 Jahre Erneuerungsbeiträge erhoben.</a:t>
            </a:r>
            <a:r>
              <a:rPr lang="de-DE">
                <a:latin typeface="+mj-lt"/>
              </a:rPr>
              <a:t> </a:t>
            </a:r>
          </a:p>
          <a:p>
            <a:r>
              <a:rPr lang="de-DE" sz="1100" b="0" i="0" u="none" strike="noStrike">
                <a:solidFill>
                  <a:schemeClr val="dk1"/>
                </a:solidFill>
                <a:effectLst/>
                <a:latin typeface="+mj-lt"/>
                <a:ea typeface="+mn-ea"/>
                <a:cs typeface="+mn-cs"/>
              </a:rPr>
              <a:t>§) Unterschiedliche Mischpreise trotz des gleichen Ver- und Entsorgers sind in der Regel damit begründet, dass das Niederschlagswasserentgelt von den jeweiligen</a:t>
            </a:r>
            <a:r>
              <a:rPr lang="de-DE">
                <a:latin typeface="+mj-lt"/>
              </a:rPr>
              <a:t> </a:t>
            </a:r>
            <a:r>
              <a:rPr lang="de-DE" sz="1100" b="0" i="0" u="none" strike="noStrike">
                <a:solidFill>
                  <a:schemeClr val="dk1"/>
                </a:solidFill>
                <a:effectLst/>
                <a:latin typeface="+mj-lt"/>
                <a:ea typeface="+mn-ea"/>
                <a:cs typeface="+mn-cs"/>
              </a:rPr>
              <a:t>Kommunen festgelegt wird und deshalb unabhängig vom Ver-/Entsorger bei</a:t>
            </a:r>
            <a:r>
              <a:rPr lang="de-DE" sz="1100" b="0" i="0" u="none" strike="noStrike" baseline="0">
                <a:solidFill>
                  <a:schemeClr val="dk1"/>
                </a:solidFill>
                <a:effectLst/>
                <a:latin typeface="+mj-lt"/>
                <a:ea typeface="+mn-ea"/>
                <a:cs typeface="+mn-cs"/>
              </a:rPr>
              <a:t> einigen Kommunen</a:t>
            </a:r>
            <a:r>
              <a:rPr lang="de-DE" sz="1100" b="0" i="0" u="none" strike="noStrike">
                <a:solidFill>
                  <a:schemeClr val="dk1"/>
                </a:solidFill>
                <a:effectLst/>
                <a:latin typeface="+mj-lt"/>
                <a:ea typeface="+mn-ea"/>
                <a:cs typeface="+mn-cs"/>
              </a:rPr>
              <a:t> individuell hinzugerechnet wird.</a:t>
            </a:r>
            <a:endParaRPr lang="de-DE" sz="1100">
              <a:latin typeface="+mj-lt"/>
            </a:endParaRPr>
          </a:p>
        </xdr:txBody>
      </xdr:sp>
    </xdr:grpSp>
    <xdr:clientData/>
  </xdr:twoCellAnchor>
  <xdr:twoCellAnchor>
    <xdr:from>
      <xdr:col>0</xdr:col>
      <xdr:colOff>207168</xdr:colOff>
      <xdr:row>48</xdr:row>
      <xdr:rowOff>17317</xdr:rowOff>
    </xdr:from>
    <xdr:to>
      <xdr:col>1</xdr:col>
      <xdr:colOff>1403390</xdr:colOff>
      <xdr:row>49</xdr:row>
      <xdr:rowOff>104631</xdr:rowOff>
    </xdr:to>
    <xdr:sp macro="" textlink="">
      <xdr:nvSpPr>
        <xdr:cNvPr id="6" name="Textfeld 13">
          <a:extLst>
            <a:ext uri="{FF2B5EF4-FFF2-40B4-BE49-F238E27FC236}">
              <a16:creationId xmlns:a16="http://schemas.microsoft.com/office/drawing/2014/main" id="{3AA7F660-DC84-4C41-8E42-13BF9AAAAC5D}"/>
            </a:ext>
          </a:extLst>
        </xdr:cNvPr>
        <xdr:cNvSpPr txBox="1"/>
      </xdr:nvSpPr>
      <xdr:spPr>
        <a:xfrm>
          <a:off x="207168" y="13476142"/>
          <a:ext cx="1481972"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7</xdr:col>
      <xdr:colOff>1223816</xdr:colOff>
      <xdr:row>48</xdr:row>
      <xdr:rowOff>23812</xdr:rowOff>
    </xdr:from>
    <xdr:to>
      <xdr:col>9</xdr:col>
      <xdr:colOff>0</xdr:colOff>
      <xdr:row>49</xdr:row>
      <xdr:rowOff>111126</xdr:rowOff>
    </xdr:to>
    <xdr:sp macro="" textlink="">
      <xdr:nvSpPr>
        <xdr:cNvPr id="7" name="Textfeld 13">
          <a:extLst>
            <a:ext uri="{FF2B5EF4-FFF2-40B4-BE49-F238E27FC236}">
              <a16:creationId xmlns:a16="http://schemas.microsoft.com/office/drawing/2014/main" id="{83A5D604-3631-4034-A3D1-50E4B6A2EB4A}"/>
            </a:ext>
          </a:extLst>
        </xdr:cNvPr>
        <xdr:cNvSpPr txBox="1"/>
      </xdr:nvSpPr>
      <xdr:spPr>
        <a:xfrm>
          <a:off x="7243616" y="13482637"/>
          <a:ext cx="7909495"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0</xdr:col>
      <xdr:colOff>280987</xdr:colOff>
      <xdr:row>49</xdr:row>
      <xdr:rowOff>152400</xdr:rowOff>
    </xdr:from>
    <xdr:to>
      <xdr:col>7</xdr:col>
      <xdr:colOff>1628775</xdr:colOff>
      <xdr:row>54</xdr:row>
      <xdr:rowOff>14817</xdr:rowOff>
    </xdr:to>
    <xdr:sp macro="" textlink="">
      <xdr:nvSpPr>
        <xdr:cNvPr id="8" name="Textfeld 7">
          <a:extLst>
            <a:ext uri="{FF2B5EF4-FFF2-40B4-BE49-F238E27FC236}">
              <a16:creationId xmlns:a16="http://schemas.microsoft.com/office/drawing/2014/main" id="{4F921711-7069-48C2-B59C-BC631F2F743C}"/>
            </a:ext>
          </a:extLst>
        </xdr:cNvPr>
        <xdr:cNvSpPr txBox="1"/>
      </xdr:nvSpPr>
      <xdr:spPr>
        <a:xfrm>
          <a:off x="280987" y="13801725"/>
          <a:ext cx="7367588"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Entsorgern und den Kommunen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21198</xdr:colOff>
      <xdr:row>44</xdr:row>
      <xdr:rowOff>40222</xdr:rowOff>
    </xdr:from>
    <xdr:to>
      <xdr:col>8</xdr:col>
      <xdr:colOff>1365872</xdr:colOff>
      <xdr:row>82</xdr:row>
      <xdr:rowOff>100852</xdr:rowOff>
    </xdr:to>
    <xdr:grpSp>
      <xdr:nvGrpSpPr>
        <xdr:cNvPr id="2" name="Gruppieren 1">
          <a:extLst>
            <a:ext uri="{FF2B5EF4-FFF2-40B4-BE49-F238E27FC236}">
              <a16:creationId xmlns:a16="http://schemas.microsoft.com/office/drawing/2014/main" id="{95F9C6F4-4BC9-4EAF-B280-11A33BBA142C}"/>
            </a:ext>
          </a:extLst>
        </xdr:cNvPr>
        <xdr:cNvGrpSpPr/>
      </xdr:nvGrpSpPr>
      <xdr:grpSpPr>
        <a:xfrm>
          <a:off x="535548" y="11384497"/>
          <a:ext cx="7345424" cy="7299630"/>
          <a:chOff x="444470" y="6951136"/>
          <a:chExt cx="5443851" cy="5144833"/>
        </a:xfrm>
      </xdr:grpSpPr>
      <xdr:sp macro="" textlink="">
        <xdr:nvSpPr>
          <xdr:cNvPr id="3" name="Textfeld 2">
            <a:extLst>
              <a:ext uri="{FF2B5EF4-FFF2-40B4-BE49-F238E27FC236}">
                <a16:creationId xmlns:a16="http://schemas.microsoft.com/office/drawing/2014/main" id="{47220379-CBB4-C492-CBFA-23F8CFCE9291}"/>
              </a:ext>
            </a:extLst>
          </xdr:cNvPr>
          <xdr:cNvSpPr txBox="1"/>
        </xdr:nvSpPr>
        <xdr:spPr>
          <a:xfrm>
            <a:off x="444470" y="6951136"/>
            <a:ext cx="5427708" cy="4347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none" strike="noStrike" baseline="0">
                <a:solidFill>
                  <a:schemeClr val="dk1"/>
                </a:solidFill>
                <a:latin typeface="+mj-lt"/>
                <a:ea typeface="+mn-ea"/>
                <a:cs typeface="+mn-cs"/>
              </a:rPr>
              <a:t>Anmerkungen:</a:t>
            </a:r>
          </a:p>
          <a:p>
            <a:pPr eaLnBrk="1" fontAlgn="auto" latinLnBrk="0" hangingPunct="1"/>
            <a:r>
              <a:rPr lang="de-DE" sz="1100" b="0" i="0" baseline="30000">
                <a:solidFill>
                  <a:schemeClr val="dk1"/>
                </a:solidFill>
                <a:effectLst/>
                <a:latin typeface="+mj-lt"/>
                <a:ea typeface="+mn-ea"/>
                <a:cs typeface="+mn-cs"/>
              </a:rPr>
              <a:t>1 </a:t>
            </a:r>
            <a:r>
              <a:rPr lang="de-DE" sz="1100" b="0" i="0" baseline="0">
                <a:solidFill>
                  <a:schemeClr val="dk1"/>
                </a:solidFill>
                <a:effectLst/>
                <a:latin typeface="+mj-lt"/>
                <a:ea typeface="+mn-ea"/>
                <a:cs typeface="+mn-cs"/>
              </a:rPr>
              <a:t>Die Versorger der einzelnen Städte und Gemeinden können dem </a:t>
            </a:r>
            <a:r>
              <a:rPr lang="de-DE" sz="1100" b="0" i="0" u="sng" baseline="0">
                <a:solidFill>
                  <a:schemeClr val="dk1"/>
                </a:solidFill>
                <a:effectLst/>
                <a:latin typeface="+mj-lt"/>
                <a:ea typeface="+mn-ea"/>
                <a:cs typeface="+mn-cs"/>
              </a:rPr>
              <a:t>Anhang im Downloadbereich </a:t>
            </a:r>
            <a:r>
              <a:rPr lang="de-DE" sz="1100" b="0" i="0" baseline="0">
                <a:solidFill>
                  <a:schemeClr val="dk1"/>
                </a:solidFill>
                <a:effectLst/>
                <a:latin typeface="+mj-lt"/>
                <a:ea typeface="+mn-ea"/>
                <a:cs typeface="+mn-cs"/>
              </a:rPr>
              <a:t>des Artikels entnommen werden.</a:t>
            </a:r>
            <a:endParaRPr lang="de-DE">
              <a:effectLst/>
              <a:latin typeface="+mj-lt"/>
            </a:endParaRPr>
          </a:p>
          <a:p>
            <a:pPr eaLnBrk="1" fontAlgn="auto" latinLnBrk="0" hangingPunct="1"/>
            <a:r>
              <a:rPr lang="de-DE" sz="1100" b="0" i="0" baseline="30000">
                <a:solidFill>
                  <a:schemeClr val="dk1"/>
                </a:solidFill>
                <a:effectLst/>
                <a:latin typeface="+mj-lt"/>
                <a:ea typeface="+mn-ea"/>
                <a:cs typeface="+mn-cs"/>
              </a:rPr>
              <a:t>2 </a:t>
            </a:r>
            <a:r>
              <a:rPr lang="de-DE" sz="1100" b="0" i="0" baseline="0">
                <a:solidFill>
                  <a:schemeClr val="dk1"/>
                </a:solidFill>
                <a:effectLst/>
                <a:latin typeface="+mj-lt"/>
                <a:ea typeface="+mn-ea"/>
                <a:cs typeface="+mn-cs"/>
              </a:rPr>
              <a:t>Inklusive Niederschlagswasserentgelt bzw. -gebühr.</a:t>
            </a:r>
            <a:endParaRPr lang="de-DE" sz="1100" b="0" i="0" baseline="30000">
              <a:solidFill>
                <a:schemeClr val="dk1"/>
              </a:solidFill>
              <a:effectLst/>
              <a:latin typeface="+mj-lt"/>
              <a:ea typeface="+mn-ea"/>
              <a:cs typeface="+mn-cs"/>
            </a:endParaRPr>
          </a:p>
          <a:p>
            <a:pPr eaLnBrk="1" fontAlgn="auto" latinLnBrk="0" hangingPunct="1"/>
            <a:r>
              <a:rPr lang="de-DE" sz="1100" b="0" i="0" baseline="30000">
                <a:solidFill>
                  <a:sysClr val="windowText" lastClr="000000"/>
                </a:solidFill>
                <a:effectLst/>
                <a:latin typeface="+mj-lt"/>
                <a:ea typeface="+mn-ea"/>
                <a:cs typeface="+mn-cs"/>
              </a:rPr>
              <a:t>3 </a:t>
            </a:r>
            <a:r>
              <a:rPr lang="de-DE" sz="1100" b="0" i="0" baseline="0">
                <a:solidFill>
                  <a:sysClr val="windowText" lastClr="000000"/>
                </a:solidFill>
                <a:effectLst/>
                <a:latin typeface="+mj-lt"/>
                <a:ea typeface="+mn-ea"/>
                <a:cs typeface="+mn-cs"/>
              </a:rPr>
              <a:t>Hinsichtlich der Niederschlagswasserentsorgung weist der Entsorger darauf hin, dass es seit dem 01.01.2024 für eine Entsiegelung der befestigten Flächen nach dem „Schwammstadt-Prinzip“ erhebliche Minderungsfaktoren gibt, die in der Berechnung nicht mit einfließen, da in der Berechnung für das BBU-Modellhaus von einer asphaltierten Niederschlagswasserfläche ausgegangen wird. Die ist laut Entsorger nicht mehr zeitgemäß. Der Grundstückseigentümer könne stattdessen nunmehr Einfluss auf die Höhe seiner Niederschlagswassergebühren nehmen, wenn der versickerungsfähige befestigte Flächen schafft, Zisternen einbaut oder Versickerungsanlagen auf dem Grundstück errichtet. Auch Gründächer ab einer Stärke größer 5 cm erhalten einen Minderungsfaktor. </a:t>
            </a:r>
          </a:p>
          <a:p>
            <a:pPr eaLnBrk="1" fontAlgn="auto" latinLnBrk="0" hangingPunct="1"/>
            <a:r>
              <a:rPr lang="de-DE" sz="1100" b="0" i="0" baseline="30000">
                <a:solidFill>
                  <a:schemeClr val="dk1"/>
                </a:solidFill>
                <a:effectLst/>
                <a:latin typeface="+mj-lt"/>
                <a:ea typeface="+mn-ea"/>
                <a:cs typeface="+mn-cs"/>
              </a:rPr>
              <a:t>4 </a:t>
            </a:r>
            <a:r>
              <a:rPr lang="de-DE" sz="1100" b="0" i="0" baseline="0">
                <a:solidFill>
                  <a:schemeClr val="dk1"/>
                </a:solidFill>
                <a:effectLst/>
                <a:latin typeface="+mj-lt"/>
                <a:ea typeface="+mn-ea"/>
                <a:cs typeface="+mn-cs"/>
              </a:rPr>
              <a:t>Bei einem Teil der Grundstücks- und Hausanschlüsse wird für das Abwasser ein Anschlussbeitrag erhoben. Der für den Stichtag (01.01.2026) ermittelte Preis für Abwasser beträgt für „Nicht-Beitragszahler“ 4,57 Euro je Kubikmeter. Der Mischpreis liegt entsprechend bei 7,37 Euro je Kubikmeter brutto.</a:t>
            </a:r>
            <a:endParaRPr lang="de-DE">
              <a:effectLst/>
              <a:latin typeface="+mj-lt"/>
            </a:endParaRPr>
          </a:p>
          <a:p>
            <a:pPr eaLnBrk="1" fontAlgn="auto" latinLnBrk="0" hangingPunct="1"/>
            <a:r>
              <a:rPr lang="de-DE" sz="1100" b="0" i="0" baseline="30000">
                <a:solidFill>
                  <a:schemeClr val="dk1"/>
                </a:solidFill>
                <a:effectLst/>
                <a:latin typeface="+mj-lt"/>
                <a:ea typeface="+mn-ea"/>
                <a:cs typeface="+mn-cs"/>
              </a:rPr>
              <a:t>5 </a:t>
            </a:r>
            <a:r>
              <a:rPr lang="de-DE" sz="1100" b="0" i="0" baseline="0">
                <a:solidFill>
                  <a:schemeClr val="dk1"/>
                </a:solidFill>
                <a:effectLst/>
                <a:latin typeface="+mj-lt"/>
                <a:ea typeface="+mn-ea"/>
                <a:cs typeface="+mn-cs"/>
              </a:rPr>
              <a:t>Bei einem Teil der Grundstücks- und Hausanschlüsse wird für das Abwasser ein Anschlussbeitrag erhoben. Der für den Stichtag (01.01.2026) ermittelte Preis für Abwasser beträgt für „Beitragszahler“ 2,93 Euro je Kubikmeter. Der Mischpreis steigt entsprechend auf 4,16 Euro je Kubikmeter brutto. Eine Ausnahme bildet Strausberg, wo beide Kostenkomponenten durch zusätzliche Niederschlagswasserkosten nach Wissen des BBU um 0,15 Euro je Kubikmeter brutto höher ausfallen. Die Niederschlagswasserkosten wurden zum 01.01.2026 allerdings nicht bestätigt.</a:t>
            </a:r>
            <a:endParaRPr lang="de-DE" sz="1100" b="0" i="0" baseline="30000">
              <a:solidFill>
                <a:schemeClr val="dk1"/>
              </a:solidFill>
              <a:effectLst/>
              <a:latin typeface="+mj-lt"/>
              <a:ea typeface="+mn-ea"/>
              <a:cs typeface="+mn-cs"/>
            </a:endParaRPr>
          </a:p>
          <a:p>
            <a:pPr eaLnBrk="1" fontAlgn="auto" latinLnBrk="0" hangingPunct="1"/>
            <a:r>
              <a:rPr lang="de-DE" sz="1100" b="0" i="0" baseline="30000">
                <a:solidFill>
                  <a:schemeClr val="dk1"/>
                </a:solidFill>
                <a:effectLst/>
                <a:latin typeface="+mj-lt"/>
                <a:ea typeface="+mn-ea"/>
                <a:cs typeface="+mn-cs"/>
              </a:rPr>
              <a:t>6 </a:t>
            </a:r>
            <a:r>
              <a:rPr lang="de-DE" sz="1100" b="0" i="0" baseline="0">
                <a:solidFill>
                  <a:schemeClr val="dk1"/>
                </a:solidFill>
                <a:effectLst/>
                <a:latin typeface="+mj-lt"/>
                <a:ea typeface="+mn-ea"/>
                <a:cs typeface="+mn-cs"/>
              </a:rPr>
              <a:t>Bei einem Teil der Grundstücks- und Hausanschlüsse wird für das Abwasser ein Anschlussbeitrag erhoben. Der für den Stichtag (01.01.2026) ermittelte Preis für Abwasser beträgt für „Beitragszahler“ 2,97 Euro je Kubikmeter. Der Mischpreis liegt entsprechend bei 4,76 Euro je Kubikmeter brutto.</a:t>
            </a:r>
            <a:endParaRPr lang="de-DE">
              <a:effectLst/>
              <a:latin typeface="+mj-lt"/>
            </a:endParaRPr>
          </a:p>
          <a:p>
            <a:pPr eaLnBrk="1" fontAlgn="auto" latinLnBrk="0" hangingPunct="1"/>
            <a:r>
              <a:rPr lang="de-DE" sz="1100" b="0" i="0" baseline="30000">
                <a:solidFill>
                  <a:schemeClr val="dk1"/>
                </a:solidFill>
                <a:effectLst/>
                <a:latin typeface="+mj-lt"/>
                <a:ea typeface="+mn-ea"/>
                <a:cs typeface="+mn-cs"/>
              </a:rPr>
              <a:t>7 </a:t>
            </a:r>
            <a:r>
              <a:rPr lang="de-DE" sz="1100" b="0" i="0" baseline="0">
                <a:solidFill>
                  <a:schemeClr val="dk1"/>
                </a:solidFill>
                <a:effectLst/>
                <a:latin typeface="+mj-lt"/>
                <a:ea typeface="+mn-ea"/>
                <a:cs typeface="+mn-cs"/>
              </a:rPr>
              <a:t>Bei einem Teil der Grundstücks- und Hausanschlüsse wird für das Abwasser ein Anschlussbeitrag erhoben. Der für den Stichtag (01.01.2026) ermittelte Preis für Abwasser beträgt für „Beitragszahler“ 3,74 Euro je Kubikmeter. Der Mischpreis liegt entsprechend bei 6,33 Euro je Kubikmeter brutto.</a:t>
            </a:r>
            <a:endParaRPr lang="de-DE" sz="1100" b="0" i="0" baseline="30000">
              <a:solidFill>
                <a:schemeClr val="dk1"/>
              </a:solidFill>
              <a:effectLst/>
              <a:latin typeface="+mj-lt"/>
              <a:ea typeface="+mn-ea"/>
              <a:cs typeface="+mn-cs"/>
            </a:endParaRPr>
          </a:p>
          <a:p>
            <a:pPr eaLnBrk="1" fontAlgn="auto" latinLnBrk="0" hangingPunct="1"/>
            <a:r>
              <a:rPr lang="de-DE" sz="1100" b="0" i="0" baseline="30000">
                <a:solidFill>
                  <a:schemeClr val="dk1"/>
                </a:solidFill>
                <a:effectLst/>
                <a:latin typeface="+mj-lt"/>
                <a:ea typeface="+mn-ea"/>
                <a:cs typeface="+mn-cs"/>
              </a:rPr>
              <a:t>8 </a:t>
            </a:r>
            <a:r>
              <a:rPr lang="de-DE" sz="1100" b="0" i="0" baseline="0">
                <a:solidFill>
                  <a:schemeClr val="dk1"/>
                </a:solidFill>
                <a:effectLst/>
                <a:latin typeface="+mj-lt"/>
                <a:ea typeface="+mn-ea"/>
                <a:cs typeface="+mn-cs"/>
              </a:rPr>
              <a:t>Bei einem Teil der Grundstücks- und Hausanschlüsse wird für das Abwasser ein Anschlussbeitrag erhoben. Der für den Stichtag (01.01.2026) ermittelte Preis für Abwasser beträgt für „Nicht-Beitragszahler“ 3,91 Euro je Kubikmeter. Der Mischpreis liegt entsprechend bei 6,41 Euro je Kubikmeter brutto.</a:t>
            </a:r>
          </a:p>
          <a:p>
            <a:pPr eaLnBrk="1" fontAlgn="auto" latinLnBrk="0" hangingPunct="1"/>
            <a:r>
              <a:rPr lang="de-DE" sz="1100" b="0" i="0" baseline="30000">
                <a:solidFill>
                  <a:schemeClr val="dk1"/>
                </a:solidFill>
                <a:effectLst/>
                <a:latin typeface="+mj-lt"/>
                <a:ea typeface="+mn-ea"/>
                <a:cs typeface="+mn-cs"/>
              </a:rPr>
              <a:t>10 </a:t>
            </a:r>
            <a:r>
              <a:rPr lang="de-DE" sz="1100" b="0" i="0" baseline="0">
                <a:solidFill>
                  <a:schemeClr val="dk1"/>
                </a:solidFill>
                <a:effectLst/>
                <a:latin typeface="+mj-lt"/>
                <a:ea typeface="+mn-ea"/>
                <a:cs typeface="+mn-cs"/>
              </a:rPr>
              <a:t>Die Gebühr für das Niederschlagswasser wurde dem BBU dieses Jahr für den Stichtag 01.01.2026 nicht bestätigt. Es ist aber davon auszugehen, dass der veröffentlichte Wert in Höhe von 0,15 Euro je Kubikmeter brutto weiterhin Bestand hat.</a:t>
            </a:r>
          </a:p>
          <a:p>
            <a:pPr eaLnBrk="1" fontAlgn="auto" latinLnBrk="0" hangingPunct="1"/>
            <a:r>
              <a:rPr lang="de-DE" sz="1100" b="0" i="0" baseline="30000">
                <a:solidFill>
                  <a:schemeClr val="dk1"/>
                </a:solidFill>
                <a:effectLst/>
                <a:latin typeface="+mj-lt"/>
                <a:ea typeface="+mn-ea"/>
                <a:cs typeface="+mn-cs"/>
              </a:rPr>
              <a:t>11</a:t>
            </a:r>
            <a:r>
              <a:rPr lang="de-DE" sz="1100" b="0" i="0" baseline="0">
                <a:solidFill>
                  <a:schemeClr val="dk1"/>
                </a:solidFill>
                <a:effectLst/>
                <a:latin typeface="+mj-lt"/>
                <a:ea typeface="+mn-ea"/>
                <a:cs typeface="+mn-cs"/>
              </a:rPr>
              <a:t> </a:t>
            </a:r>
            <a:r>
              <a:rPr lang="de-DE" sz="1100" b="0">
                <a:solidFill>
                  <a:schemeClr val="dk1"/>
                </a:solidFill>
                <a:effectLst/>
                <a:latin typeface="+mj-lt"/>
                <a:ea typeface="+mn-ea"/>
                <a:cs typeface="+mn-cs"/>
              </a:rPr>
              <a:t>Die Zusammenstellung an Städten und Gemeinden, auf denen der Mittelwert basiert, schwankt von Jahr zu Jahr leicht.</a:t>
            </a:r>
            <a:endParaRPr lang="de-DE">
              <a:effectLst/>
              <a:latin typeface="+mj-lt"/>
            </a:endParaRPr>
          </a:p>
          <a:p>
            <a:pPr eaLnBrk="1" fontAlgn="auto" latinLnBrk="0" hangingPunct="1"/>
            <a:r>
              <a:rPr lang="de-DE" sz="1100" b="0" baseline="30000">
                <a:solidFill>
                  <a:schemeClr val="dk1"/>
                </a:solidFill>
                <a:effectLst/>
                <a:latin typeface="+mj-lt"/>
                <a:ea typeface="+mn-ea"/>
                <a:cs typeface="+mn-cs"/>
              </a:rPr>
              <a:t>12 </a:t>
            </a:r>
            <a:r>
              <a:rPr lang="de-DE" sz="1100">
                <a:solidFill>
                  <a:schemeClr val="dk1"/>
                </a:solidFill>
                <a:effectLst/>
                <a:latin typeface="+mj-lt"/>
                <a:ea typeface="+mn-ea"/>
                <a:cs typeface="+mn-cs"/>
              </a:rPr>
              <a:t>Der Vorjahreswert und damit zusammenhängende totale und relative Differenzen wurden nachträglich insoweit angepasst, dass sich die Größen auf dieselben Städte und Gemeinden beziehen wie der aktuell ausgewiesene Mittelwert für den</a:t>
            </a:r>
            <a:r>
              <a:rPr lang="de-DE" sz="1100" baseline="0">
                <a:solidFill>
                  <a:schemeClr val="dk1"/>
                </a:solidFill>
                <a:effectLst/>
                <a:latin typeface="+mj-lt"/>
                <a:ea typeface="+mn-ea"/>
                <a:cs typeface="+mn-cs"/>
              </a:rPr>
              <a:t> 01.01.</a:t>
            </a:r>
            <a:r>
              <a:rPr lang="de-DE" sz="1100">
                <a:solidFill>
                  <a:schemeClr val="dk1"/>
                </a:solidFill>
                <a:effectLst/>
                <a:latin typeface="+mj-lt"/>
                <a:ea typeface="+mn-ea"/>
                <a:cs typeface="+mn-cs"/>
              </a:rPr>
              <a:t>2026. Dies erhöht die Aussagekraft</a:t>
            </a:r>
            <a:r>
              <a:rPr lang="de-DE" sz="1100" baseline="0">
                <a:solidFill>
                  <a:schemeClr val="dk1"/>
                </a:solidFill>
                <a:effectLst/>
                <a:latin typeface="+mj-lt"/>
                <a:ea typeface="+mn-ea"/>
                <a:cs typeface="+mn-cs"/>
              </a:rPr>
              <a:t> des Vergleichs deutlich. </a:t>
            </a:r>
            <a:r>
              <a:rPr lang="de-DE" sz="1100">
                <a:solidFill>
                  <a:schemeClr val="dk1"/>
                </a:solidFill>
                <a:effectLst/>
                <a:latin typeface="+mj-lt"/>
                <a:ea typeface="+mn-ea"/>
                <a:cs typeface="+mn-cs"/>
              </a:rPr>
              <a:t>Aus diesem Grund weicht aber auch der Mittelwert</a:t>
            </a:r>
            <a:r>
              <a:rPr lang="de-DE" sz="1100" baseline="0">
                <a:solidFill>
                  <a:schemeClr val="dk1"/>
                </a:solidFill>
                <a:effectLst/>
                <a:latin typeface="+mj-lt"/>
                <a:ea typeface="+mn-ea"/>
                <a:cs typeface="+mn-cs"/>
              </a:rPr>
              <a:t> für den 01.01.2025 </a:t>
            </a:r>
            <a:r>
              <a:rPr lang="de-DE" sz="1100">
                <a:solidFill>
                  <a:schemeClr val="dk1"/>
                </a:solidFill>
                <a:effectLst/>
                <a:latin typeface="+mj-lt"/>
                <a:ea typeface="+mn-ea"/>
                <a:cs typeface="+mn-cs"/>
              </a:rPr>
              <a:t>in der Regel</a:t>
            </a:r>
            <a:r>
              <a:rPr lang="de-DE" sz="1100" baseline="0">
                <a:solidFill>
                  <a:schemeClr val="dk1"/>
                </a:solidFill>
                <a:effectLst/>
                <a:latin typeface="+mj-lt"/>
                <a:ea typeface="+mn-ea"/>
                <a:cs typeface="+mn-cs"/>
              </a:rPr>
              <a:t> </a:t>
            </a:r>
            <a:r>
              <a:rPr lang="de-DE" sz="1100">
                <a:solidFill>
                  <a:schemeClr val="dk1"/>
                </a:solidFill>
                <a:effectLst/>
                <a:latin typeface="+mj-lt"/>
                <a:ea typeface="+mn-ea"/>
                <a:cs typeface="+mn-cs"/>
              </a:rPr>
              <a:t>immer leicht von dem im Vorjahr für diese Sparte publizierten Durchschnittswert ab.</a:t>
            </a:r>
            <a:endParaRPr lang="de-DE" sz="1100" strike="sngStrike" baseline="30000">
              <a:solidFill>
                <a:schemeClr val="dk1"/>
              </a:solidFill>
              <a:effectLst/>
              <a:latin typeface="+mj-lt"/>
              <a:ea typeface="+mn-ea"/>
              <a:cs typeface="+mn-cs"/>
            </a:endParaRPr>
          </a:p>
        </xdr:txBody>
      </xdr:sp>
      <xdr:sp macro="" textlink="">
        <xdr:nvSpPr>
          <xdr:cNvPr id="4" name="Textfeld 3">
            <a:extLst>
              <a:ext uri="{FF2B5EF4-FFF2-40B4-BE49-F238E27FC236}">
                <a16:creationId xmlns:a16="http://schemas.microsoft.com/office/drawing/2014/main" id="{BBA64DA0-06F1-93DD-BD40-323F6B7ED6E7}"/>
              </a:ext>
            </a:extLst>
          </xdr:cNvPr>
          <xdr:cNvSpPr txBox="1"/>
        </xdr:nvSpPr>
        <xdr:spPr>
          <a:xfrm>
            <a:off x="452746" y="11410838"/>
            <a:ext cx="5435575" cy="6851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0" i="0">
                <a:solidFill>
                  <a:sysClr val="windowText" lastClr="000000"/>
                </a:solidFill>
                <a:effectLst/>
                <a:latin typeface="+mj-lt"/>
                <a:ea typeface="+mn-ea"/>
                <a:cs typeface="+mn-cs"/>
              </a:rPr>
              <a:t>1WE Die Grundgebühr für TW wird in Abhängigkeit der Anzahl der Wohneinheiten eines Gebäudes erhoben.</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endParaRPr lang="de-DE">
              <a:solidFill>
                <a:sysClr val="windowText" lastClr="000000"/>
              </a:solidFill>
              <a:effectLst/>
              <a:latin typeface="+mj-lt"/>
            </a:endParaRPr>
          </a:p>
          <a:p>
            <a:r>
              <a:rPr lang="de-DE" sz="1100" b="0" i="0">
                <a:solidFill>
                  <a:sysClr val="windowText" lastClr="000000"/>
                </a:solidFill>
                <a:effectLst/>
                <a:latin typeface="+mj-lt"/>
                <a:ea typeface="+mn-ea"/>
                <a:cs typeface="+mn-cs"/>
              </a:rPr>
              <a:t>2WE Die Grundgebühr für AW/SW wird in Abhängigkeit der Anzahl der Wohneinheiten eines Gebäudes</a:t>
            </a:r>
            <a:br>
              <a:rPr lang="de-DE" sz="1100" b="0" i="0">
                <a:solidFill>
                  <a:sysClr val="windowText" lastClr="000000"/>
                </a:solidFill>
                <a:effectLst/>
                <a:latin typeface="+mj-lt"/>
                <a:ea typeface="+mn-ea"/>
                <a:cs typeface="+mn-cs"/>
              </a:rPr>
            </a:br>
            <a:r>
              <a:rPr lang="de-DE" sz="1100" b="0" i="0" baseline="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erhoben.</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r>
              <a:rPr lang="de-DE" sz="1100" b="0" i="0">
                <a:solidFill>
                  <a:sysClr val="windowText" lastClr="000000"/>
                </a:solidFill>
                <a:effectLst/>
                <a:latin typeface="+mj-lt"/>
                <a:ea typeface="+mn-ea"/>
                <a:cs typeface="+mn-cs"/>
              </a:rPr>
              <a:t> </a:t>
            </a:r>
            <a:r>
              <a:rPr lang="de-DE" sz="1100">
                <a:solidFill>
                  <a:sysClr val="windowText" lastClr="000000"/>
                </a:solidFill>
                <a:effectLst/>
                <a:latin typeface="+mj-lt"/>
                <a:ea typeface="+mn-ea"/>
                <a:cs typeface="+mn-cs"/>
              </a:rPr>
              <a:t> </a:t>
            </a:r>
            <a:endParaRPr lang="de-DE">
              <a:solidFill>
                <a:sysClr val="windowText" lastClr="000000"/>
              </a:solidFill>
              <a:effectLst/>
              <a:latin typeface="+mj-lt"/>
            </a:endParaRPr>
          </a:p>
          <a:p>
            <a:r>
              <a:rPr lang="de-DE" sz="1100" b="0" i="0">
                <a:solidFill>
                  <a:sysClr val="windowText" lastClr="000000"/>
                </a:solidFill>
                <a:effectLst/>
                <a:latin typeface="+mj-lt"/>
                <a:ea typeface="+mn-ea"/>
                <a:cs typeface="+mn-cs"/>
              </a:rPr>
              <a:t>2KG Es wird keine Grundgebühr für Ab-/Schmutzwasser erhoben.</a:t>
            </a:r>
          </a:p>
          <a:p>
            <a:r>
              <a:rPr lang="de-DE" sz="1100">
                <a:solidFill>
                  <a:sysClr val="windowText" lastClr="000000"/>
                </a:solidFill>
                <a:effectLst/>
                <a:latin typeface="+mj-lt"/>
                <a:ea typeface="+mn-ea"/>
                <a:cs typeface="+mn-cs"/>
              </a:rPr>
              <a:t>3) Es wird kein Niederschlagswasser berechnet.</a:t>
            </a:r>
          </a:p>
        </xdr:txBody>
      </xdr:sp>
    </xdr:grpSp>
    <xdr:clientData/>
  </xdr:twoCellAnchor>
  <xdr:oneCellAnchor>
    <xdr:from>
      <xdr:col>8</xdr:col>
      <xdr:colOff>814917</xdr:colOff>
      <xdr:row>0</xdr:row>
      <xdr:rowOff>63500</xdr:rowOff>
    </xdr:from>
    <xdr:ext cx="539749" cy="709083"/>
    <xdr:pic>
      <xdr:nvPicPr>
        <xdr:cNvPr id="5" name="Grafik 4">
          <a:extLst>
            <a:ext uri="{FF2B5EF4-FFF2-40B4-BE49-F238E27FC236}">
              <a16:creationId xmlns:a16="http://schemas.microsoft.com/office/drawing/2014/main" id="{15099E49-E804-4A62-A47F-F7CE1AD41C9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087" r="36638"/>
        <a:stretch/>
      </xdr:blipFill>
      <xdr:spPr bwMode="auto">
        <a:xfrm>
          <a:off x="7330017" y="63500"/>
          <a:ext cx="539749" cy="709083"/>
        </a:xfrm>
        <a:prstGeom prst="rect">
          <a:avLst/>
        </a:prstGeom>
        <a:ln>
          <a:noFill/>
        </a:ln>
        <a:extLst>
          <a:ext uri="{53640926-AAD7-44D8-BBD7-CCE9431645EC}">
            <a14:shadowObscured xmlns:a14="http://schemas.microsoft.com/office/drawing/2010/main"/>
          </a:ext>
        </a:extLst>
      </xdr:spPr>
    </xdr:pic>
    <xdr:clientData/>
  </xdr:oneCellAnchor>
  <xdr:twoCellAnchor>
    <xdr:from>
      <xdr:col>1</xdr:col>
      <xdr:colOff>176740</xdr:colOff>
      <xdr:row>37</xdr:row>
      <xdr:rowOff>66795</xdr:rowOff>
    </xdr:from>
    <xdr:to>
      <xdr:col>2</xdr:col>
      <xdr:colOff>1690462</xdr:colOff>
      <xdr:row>38</xdr:row>
      <xdr:rowOff>154109</xdr:rowOff>
    </xdr:to>
    <xdr:sp macro="" textlink="">
      <xdr:nvSpPr>
        <xdr:cNvPr id="6" name="Textfeld 13">
          <a:extLst>
            <a:ext uri="{FF2B5EF4-FFF2-40B4-BE49-F238E27FC236}">
              <a16:creationId xmlns:a16="http://schemas.microsoft.com/office/drawing/2014/main" id="{0E593BD2-B012-4F9C-9ED0-C40C7B1AFB66}"/>
            </a:ext>
          </a:extLst>
        </xdr:cNvPr>
        <xdr:cNvSpPr txBox="1"/>
      </xdr:nvSpPr>
      <xdr:spPr>
        <a:xfrm>
          <a:off x="433915" y="10106145"/>
          <a:ext cx="1770897"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Quelle: BBU-Preisspiegel</a:t>
          </a:r>
        </a:p>
      </xdr:txBody>
    </xdr:sp>
    <xdr:clientData/>
  </xdr:twoCellAnchor>
  <xdr:twoCellAnchor>
    <xdr:from>
      <xdr:col>8</xdr:col>
      <xdr:colOff>722430</xdr:colOff>
      <xdr:row>37</xdr:row>
      <xdr:rowOff>40216</xdr:rowOff>
    </xdr:from>
    <xdr:to>
      <xdr:col>9</xdr:col>
      <xdr:colOff>0</xdr:colOff>
      <xdr:row>38</xdr:row>
      <xdr:rowOff>127530</xdr:rowOff>
    </xdr:to>
    <xdr:sp macro="" textlink="">
      <xdr:nvSpPr>
        <xdr:cNvPr id="7" name="Textfeld 13">
          <a:extLst>
            <a:ext uri="{FF2B5EF4-FFF2-40B4-BE49-F238E27FC236}">
              <a16:creationId xmlns:a16="http://schemas.microsoft.com/office/drawing/2014/main" id="{A9846CFB-812E-44C6-A1F1-E3E33FDB7197}"/>
            </a:ext>
          </a:extLst>
        </xdr:cNvPr>
        <xdr:cNvSpPr txBox="1"/>
      </xdr:nvSpPr>
      <xdr:spPr>
        <a:xfrm>
          <a:off x="7237530" y="10079566"/>
          <a:ext cx="668220" cy="277814"/>
        </a:xfrm>
        <a:prstGeom prst="rect">
          <a:avLst/>
        </a:prstGeom>
        <a:noFill/>
      </xdr:spPr>
      <xdr:txBody>
        <a:bodyPr wrap="square" rtlCol="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800" b="1">
              <a:effectLst/>
              <a:latin typeface="Calibri Light" panose="020F0302020204030204" pitchFamily="34" charset="0"/>
              <a:cs typeface="Calibri Light" panose="020F0302020204030204" pitchFamily="34" charset="0"/>
            </a:rPr>
            <a:t>© BBU</a:t>
          </a:r>
        </a:p>
      </xdr:txBody>
    </xdr:sp>
    <xdr:clientData/>
  </xdr:twoCellAnchor>
  <xdr:twoCellAnchor>
    <xdr:from>
      <xdr:col>2</xdr:col>
      <xdr:colOff>1</xdr:colOff>
      <xdr:row>39</xdr:row>
      <xdr:rowOff>21167</xdr:rowOff>
    </xdr:from>
    <xdr:to>
      <xdr:col>8</xdr:col>
      <xdr:colOff>1354667</xdr:colOff>
      <xdr:row>43</xdr:row>
      <xdr:rowOff>74084</xdr:rowOff>
    </xdr:to>
    <xdr:sp macro="" textlink="">
      <xdr:nvSpPr>
        <xdr:cNvPr id="8" name="Textfeld 7">
          <a:extLst>
            <a:ext uri="{FF2B5EF4-FFF2-40B4-BE49-F238E27FC236}">
              <a16:creationId xmlns:a16="http://schemas.microsoft.com/office/drawing/2014/main" id="{FA37DB99-6F5F-4011-B382-5A70E79C9400}"/>
            </a:ext>
          </a:extLst>
        </xdr:cNvPr>
        <xdr:cNvSpPr txBox="1"/>
      </xdr:nvSpPr>
      <xdr:spPr>
        <a:xfrm>
          <a:off x="514351" y="10412942"/>
          <a:ext cx="7355416" cy="8149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e-DE" sz="1050" b="0" i="0" u="none" strike="noStrike" kern="0" cap="none" spc="0" normalizeH="0" baseline="0" noProof="0">
              <a:ln>
                <a:noFill/>
              </a:ln>
              <a:solidFill>
                <a:srgbClr val="FF0000"/>
              </a:solidFill>
              <a:effectLst/>
              <a:uLnTx/>
              <a:uFillTx/>
              <a:latin typeface="Wingdings" panose="05000000000000000000" pitchFamily="2" charset="2"/>
              <a:ea typeface="Times New Roman" panose="02020603050405020304" pitchFamily="18" charset="0"/>
              <a:cs typeface="Arial" panose="020B0604020202020204" pitchFamily="34" charset="0"/>
            </a:rPr>
            <a:t>ì</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Preisanstieg &gt;= 1% ggü. VJ  </a:t>
          </a:r>
          <a:r>
            <a:rPr kumimoji="0" lang="de-DE" sz="1050" b="0" i="0" u="none" strike="noStrike" kern="0" cap="none" spc="0" normalizeH="0" baseline="0" noProof="0">
              <a:ln>
                <a:noFill/>
              </a:ln>
              <a:solidFill>
                <a:srgbClr val="008000"/>
              </a:solidFill>
              <a:effectLst/>
              <a:uLnTx/>
              <a:uFillTx/>
              <a:latin typeface="Wingdings" panose="05000000000000000000" pitchFamily="2" charset="2"/>
              <a:ea typeface="Times New Roman" panose="02020603050405020304" pitchFamily="18" charset="0"/>
              <a:cs typeface="Arial" panose="020B0604020202020204" pitchFamily="34" charset="0"/>
            </a:rPr>
            <a:t>î</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Preissenkung &lt;= -1% ggü. VJ  </a:t>
          </a:r>
          <a:r>
            <a:rPr kumimoji="0" lang="de-DE" sz="1050" b="0" i="0" u="none" strike="noStrike" kern="0" cap="none" spc="0" normalizeH="0" baseline="0" noProof="0">
              <a:ln>
                <a:noFill/>
              </a:ln>
              <a:solidFill>
                <a:prstClr val="black"/>
              </a:solidFill>
              <a:effectLst/>
              <a:uLnTx/>
              <a:uFillTx/>
              <a:latin typeface="Wingdings" panose="05000000000000000000" pitchFamily="2" charset="2"/>
              <a:ea typeface="Times New Roman" panose="02020603050405020304" pitchFamily="18" charset="0"/>
              <a:cs typeface="Arial" panose="020B0604020202020204" pitchFamily="34" charset="0"/>
            </a:rPr>
            <a:t>è</a:t>
          </a:r>
          <a:r>
            <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Arial" panose="020B0604020202020204" pitchFamily="34" charset="0"/>
            </a:rPr>
            <a:t> </a:t>
          </a: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Preisstagnation/geringe Änderung zwischen -1% und 1% ggü. VJ</a:t>
          </a:r>
          <a:endPar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e-DE" sz="105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Calibri Light" panose="020F0302020204030204"/>
              <a:ea typeface="Times New Roman" panose="02020603050405020304" pitchFamily="18" charset="0"/>
              <a:cs typeface="Arial" panose="020B0604020202020204" pitchFamily="34" charset="0"/>
            </a:rPr>
            <a:t>Preisstand: 1. Januar 2026</a:t>
          </a:r>
        </a:p>
        <a:p>
          <a:pPr marL="0" marR="0" lvl="0" indent="0" defTabSz="914400" eaLnBrk="1" fontAlgn="auto" latinLnBrk="0" hangingPunct="1">
            <a:lnSpc>
              <a:spcPts val="1400"/>
            </a:lnSpc>
            <a:spcBef>
              <a:spcPts val="0"/>
            </a:spcBef>
            <a:spcAft>
              <a:spcPts val="0"/>
            </a:spcAft>
            <a:buClrTx/>
            <a:buSzTx/>
            <a:buFontTx/>
            <a:buNone/>
            <a:tabLst/>
            <a:defRPr/>
          </a:pPr>
          <a:r>
            <a:rPr lang="de-DE" sz="1100">
              <a:solidFill>
                <a:schemeClr val="dk1"/>
              </a:solidFill>
              <a:effectLst/>
              <a:latin typeface="+mj-lt"/>
              <a:ea typeface="+mn-ea"/>
              <a:cs typeface="+mn-cs"/>
            </a:rPr>
            <a:t>Alle Angaben sind von</a:t>
          </a:r>
          <a:r>
            <a:rPr lang="de-DE" sz="1100" baseline="0">
              <a:solidFill>
                <a:schemeClr val="dk1"/>
              </a:solidFill>
              <a:effectLst/>
              <a:latin typeface="+mj-lt"/>
              <a:ea typeface="+mn-ea"/>
              <a:cs typeface="+mn-cs"/>
            </a:rPr>
            <a:t> den Versorgern, Entsorgern und den Kommunen bestätigte oder korrigierte </a:t>
          </a:r>
          <a:r>
            <a:rPr lang="de-DE" sz="1100">
              <a:solidFill>
                <a:schemeClr val="dk1"/>
              </a:solidFill>
              <a:effectLst/>
              <a:latin typeface="+mj-lt"/>
              <a:ea typeface="+mn-ea"/>
              <a:cs typeface="+mn-cs"/>
            </a:rPr>
            <a:t>Bruttopreise.</a:t>
          </a:r>
          <a:endParaRPr kumimoji="0" lang="de-DE" sz="1100" b="0" i="0" u="none" strike="noStrike" kern="0" cap="none" spc="0" normalizeH="0" baseline="0" noProof="0">
            <a:ln>
              <a:noFill/>
            </a:ln>
            <a:solidFill>
              <a:prstClr val="black"/>
            </a:solidFill>
            <a:effectLst/>
            <a:uLnTx/>
            <a:uFillTx/>
            <a:latin typeface="+mj-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1" i="0" u="none" strike="noStrike" kern="0" cap="none" spc="0" normalizeH="0" baseline="0" noProof="0">
            <a:ln>
              <a:noFill/>
            </a:ln>
            <a:solidFill>
              <a:prstClr val="black"/>
            </a:solidFill>
            <a:effectLst/>
            <a:uLnTx/>
            <a:uFillTx/>
            <a:latin typeface="+mn-lt"/>
            <a:ea typeface="+mn-ea"/>
            <a:cs typeface="+mn-cs"/>
          </a:endParaRPr>
        </a:p>
        <a:p>
          <a:endParaRPr lang="de-DE" sz="1100"/>
        </a:p>
      </xdr:txBody>
    </xdr:sp>
    <xdr:clientData/>
  </xdr:twoCellAnchor>
</xdr:wsDr>
</file>

<file path=xl/theme/theme1.xml><?xml version="1.0" encoding="utf-8"?>
<a:theme xmlns:a="http://schemas.openxmlformats.org/drawingml/2006/main" name="Office">
  <a:themeElements>
    <a:clrScheme name="Datenportal BBU">
      <a:dk1>
        <a:sysClr val="windowText" lastClr="000000"/>
      </a:dk1>
      <a:lt1>
        <a:sysClr val="window" lastClr="FFFFFF"/>
      </a:lt1>
      <a:dk2>
        <a:srgbClr val="44546A"/>
      </a:dk2>
      <a:lt2>
        <a:srgbClr val="E7E6E6"/>
      </a:lt2>
      <a:accent1>
        <a:srgbClr val="F29200"/>
      </a:accent1>
      <a:accent2>
        <a:srgbClr val="E26602"/>
      </a:accent2>
      <a:accent3>
        <a:srgbClr val="609ED6"/>
      </a:accent3>
      <a:accent4>
        <a:srgbClr val="1F4E79"/>
      </a:accent4>
      <a:accent5>
        <a:srgbClr val="7F7F7F"/>
      </a:accent5>
      <a:accent6>
        <a:srgbClr val="92D050"/>
      </a:accent6>
      <a:hlink>
        <a:srgbClr val="2E5292"/>
      </a:hlink>
      <a:folHlink>
        <a:srgbClr val="9CC3E5"/>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387-E04A-4326-9D73-221D10BA2E0E}">
  <dimension ref="B1:I60"/>
  <sheetViews>
    <sheetView showGridLines="0" tabSelected="1" zoomScaleNormal="100" workbookViewId="0">
      <selection activeCell="J16" sqref="J16"/>
    </sheetView>
  </sheetViews>
  <sheetFormatPr baseColWidth="10" defaultRowHeight="15" x14ac:dyDescent="0.25"/>
  <cols>
    <col min="1" max="1" width="4.28515625" customWidth="1"/>
    <col min="2" max="2" width="26.140625" customWidth="1"/>
    <col min="3" max="3" width="8.85546875" customWidth="1"/>
    <col min="4" max="4" width="10.7109375" customWidth="1"/>
    <col min="5" max="5" width="9" customWidth="1"/>
    <col min="6" max="6" width="19.28515625" customWidth="1"/>
    <col min="7" max="7" width="12" customWidth="1"/>
    <col min="8" max="8" width="24.7109375" customWidth="1"/>
    <col min="9" max="9" width="24.85546875" customWidth="1"/>
    <col min="18" max="18" width="21.85546875" customWidth="1"/>
    <col min="19" max="19" width="8.85546875" customWidth="1"/>
    <col min="20" max="20" width="13.85546875" customWidth="1"/>
    <col min="21" max="21" width="10.28515625" customWidth="1"/>
    <col min="22" max="22" width="15.42578125" customWidth="1"/>
    <col min="23" max="23" width="11.28515625" customWidth="1"/>
    <col min="24" max="24" width="16.28515625" customWidth="1"/>
  </cols>
  <sheetData>
    <row r="1" spans="2:8" ht="6.75" customHeight="1" x14ac:dyDescent="0.25"/>
    <row r="2" spans="2:8" x14ac:dyDescent="0.25">
      <c r="B2" s="1" t="s">
        <v>0</v>
      </c>
    </row>
    <row r="3" spans="2:8" x14ac:dyDescent="0.25">
      <c r="B3" s="2" t="s">
        <v>1</v>
      </c>
    </row>
    <row r="4" spans="2:8" x14ac:dyDescent="0.25">
      <c r="B4" s="2" t="s">
        <v>2</v>
      </c>
    </row>
    <row r="5" spans="2:8" x14ac:dyDescent="0.25">
      <c r="B5" s="3" t="s">
        <v>3</v>
      </c>
    </row>
    <row r="6" spans="2:8" ht="15.75" thickBot="1" x14ac:dyDescent="0.3"/>
    <row r="7" spans="2:8" ht="15.75" customHeight="1" thickTop="1" x14ac:dyDescent="0.25">
      <c r="B7" s="4" t="s">
        <v>4</v>
      </c>
      <c r="C7" s="5" t="s">
        <v>5</v>
      </c>
      <c r="D7" s="6"/>
      <c r="E7" s="7"/>
      <c r="F7" s="8" t="s">
        <v>6</v>
      </c>
      <c r="G7" s="8" t="s">
        <v>7</v>
      </c>
      <c r="H7" s="5" t="s">
        <v>8</v>
      </c>
    </row>
    <row r="8" spans="2:8" ht="21" customHeight="1" x14ac:dyDescent="0.25">
      <c r="B8" s="9"/>
      <c r="C8" s="10" t="s">
        <v>9</v>
      </c>
      <c r="D8" s="11"/>
      <c r="E8" s="12"/>
      <c r="F8" s="13"/>
      <c r="G8" s="13"/>
      <c r="H8" s="10"/>
    </row>
    <row r="9" spans="2:8" ht="15" customHeight="1" x14ac:dyDescent="0.25">
      <c r="B9" s="9"/>
      <c r="C9" s="10" t="s">
        <v>10</v>
      </c>
      <c r="D9" s="11"/>
      <c r="E9" s="12"/>
      <c r="F9" s="13"/>
      <c r="G9" s="13"/>
      <c r="H9" s="10"/>
    </row>
    <row r="10" spans="2:8" ht="22.5" customHeight="1" thickBot="1" x14ac:dyDescent="0.3">
      <c r="B10" s="14"/>
      <c r="C10" s="15" t="s">
        <v>11</v>
      </c>
      <c r="D10" s="15" t="s">
        <v>12</v>
      </c>
      <c r="E10" s="15" t="s">
        <v>13</v>
      </c>
      <c r="F10" s="15" t="s">
        <v>13</v>
      </c>
      <c r="G10" s="15" t="s">
        <v>13</v>
      </c>
      <c r="H10" s="16"/>
    </row>
    <row r="11" spans="2:8" ht="24" customHeight="1" thickTop="1" x14ac:dyDescent="0.25">
      <c r="B11" s="17" t="s">
        <v>14</v>
      </c>
      <c r="C11" s="18">
        <v>1.67</v>
      </c>
      <c r="D11" s="19">
        <f>3.14+0.08</f>
        <v>3.22</v>
      </c>
      <c r="E11" s="18">
        <v>4.8900000000000006</v>
      </c>
      <c r="F11" s="20" t="s">
        <v>51</v>
      </c>
      <c r="G11" s="21" t="s">
        <v>96</v>
      </c>
      <c r="H11" s="22" t="s">
        <v>15</v>
      </c>
    </row>
    <row r="12" spans="2:8" ht="24" customHeight="1" x14ac:dyDescent="0.25">
      <c r="B12" s="17" t="s">
        <v>16</v>
      </c>
      <c r="C12" s="18">
        <v>1.54</v>
      </c>
      <c r="D12" s="19">
        <v>3.25</v>
      </c>
      <c r="E12" s="18">
        <v>4.79</v>
      </c>
      <c r="F12" s="20" t="s">
        <v>51</v>
      </c>
      <c r="G12" s="21" t="s">
        <v>96</v>
      </c>
      <c r="H12" s="22" t="s">
        <v>17</v>
      </c>
    </row>
    <row r="13" spans="2:8" ht="24" customHeight="1" x14ac:dyDescent="0.25">
      <c r="B13" s="17" t="s">
        <v>18</v>
      </c>
      <c r="C13" s="18">
        <v>1.67</v>
      </c>
      <c r="D13" s="19">
        <v>2.72</v>
      </c>
      <c r="E13" s="18">
        <v>4.3900000000000006</v>
      </c>
      <c r="F13" s="20" t="s">
        <v>51</v>
      </c>
      <c r="G13" s="21" t="s">
        <v>96</v>
      </c>
      <c r="H13" s="22" t="s">
        <v>19</v>
      </c>
    </row>
    <row r="14" spans="2:8" ht="24" customHeight="1" x14ac:dyDescent="0.25">
      <c r="B14" s="17" t="s">
        <v>20</v>
      </c>
      <c r="C14" s="18">
        <v>1.57</v>
      </c>
      <c r="D14" s="19">
        <v>5.13</v>
      </c>
      <c r="E14" s="18">
        <v>6.7</v>
      </c>
      <c r="F14" s="20"/>
      <c r="G14" s="21"/>
      <c r="H14" s="22" t="s">
        <v>21</v>
      </c>
    </row>
    <row r="15" spans="2:8" ht="24" customHeight="1" x14ac:dyDescent="0.25">
      <c r="B15" s="17" t="s">
        <v>22</v>
      </c>
      <c r="C15" s="18">
        <v>2.82</v>
      </c>
      <c r="D15" s="19">
        <v>3.93</v>
      </c>
      <c r="E15" s="18">
        <v>6.75</v>
      </c>
      <c r="F15" s="20">
        <v>8.8709677419354802E-2</v>
      </c>
      <c r="G15" s="21" t="s">
        <v>97</v>
      </c>
      <c r="H15" s="22" t="s">
        <v>17</v>
      </c>
    </row>
    <row r="16" spans="2:8" ht="24" customHeight="1" x14ac:dyDescent="0.25">
      <c r="B16" s="17" t="s">
        <v>23</v>
      </c>
      <c r="C16" s="18">
        <v>2.78</v>
      </c>
      <c r="D16" s="19">
        <v>4.6900000000000004</v>
      </c>
      <c r="E16" s="18">
        <v>7.4700000000000006</v>
      </c>
      <c r="F16" s="20">
        <v>5.5084745762711947E-2</v>
      </c>
      <c r="G16" s="21" t="s">
        <v>97</v>
      </c>
      <c r="H16" s="22" t="s">
        <v>24</v>
      </c>
    </row>
    <row r="17" spans="2:8" ht="24" customHeight="1" x14ac:dyDescent="0.25">
      <c r="B17" s="17" t="s">
        <v>25</v>
      </c>
      <c r="C17" s="18">
        <v>2.8</v>
      </c>
      <c r="D17" s="19">
        <v>4.57</v>
      </c>
      <c r="E17" s="18">
        <v>7.37</v>
      </c>
      <c r="F17" s="20" t="s">
        <v>51</v>
      </c>
      <c r="G17" s="21" t="s">
        <v>96</v>
      </c>
      <c r="H17" s="22" t="s">
        <v>26</v>
      </c>
    </row>
    <row r="18" spans="2:8" ht="24" customHeight="1" x14ac:dyDescent="0.25">
      <c r="B18" s="17" t="s">
        <v>27</v>
      </c>
      <c r="C18" s="18">
        <v>1.67</v>
      </c>
      <c r="D18" s="19">
        <v>2.72</v>
      </c>
      <c r="E18" s="18">
        <v>4.3900000000000006</v>
      </c>
      <c r="F18" s="20" t="s">
        <v>51</v>
      </c>
      <c r="G18" s="21" t="s">
        <v>96</v>
      </c>
      <c r="H18" s="22" t="s">
        <v>28</v>
      </c>
    </row>
    <row r="19" spans="2:8" ht="24" customHeight="1" x14ac:dyDescent="0.25">
      <c r="B19" s="17" t="s">
        <v>29</v>
      </c>
      <c r="C19" s="18">
        <v>1.24</v>
      </c>
      <c r="D19" s="19">
        <v>2.92</v>
      </c>
      <c r="E19" s="18">
        <v>4.16</v>
      </c>
      <c r="F19" s="20">
        <v>5.5837563451776581E-2</v>
      </c>
      <c r="G19" s="21" t="s">
        <v>97</v>
      </c>
      <c r="H19" s="22" t="s">
        <v>30</v>
      </c>
    </row>
    <row r="20" spans="2:8" ht="24" customHeight="1" x14ac:dyDescent="0.25">
      <c r="B20" s="17" t="s">
        <v>31</v>
      </c>
      <c r="C20" s="18">
        <v>1.69</v>
      </c>
      <c r="D20" s="19">
        <v>2.92</v>
      </c>
      <c r="E20" s="18">
        <v>4.6099999999999994</v>
      </c>
      <c r="F20" s="20">
        <v>-0.1285444234404538</v>
      </c>
      <c r="G20" s="21" t="s">
        <v>98</v>
      </c>
      <c r="H20" s="22" t="s">
        <v>17</v>
      </c>
    </row>
    <row r="21" spans="2:8" ht="24" customHeight="1" x14ac:dyDescent="0.25">
      <c r="B21" s="17" t="s">
        <v>32</v>
      </c>
      <c r="C21" s="18">
        <v>1.96</v>
      </c>
      <c r="D21" s="19">
        <v>3.57</v>
      </c>
      <c r="E21" s="18">
        <v>5.5299999999999994</v>
      </c>
      <c r="F21" s="20" t="s">
        <v>51</v>
      </c>
      <c r="G21" s="21" t="s">
        <v>96</v>
      </c>
      <c r="H21" s="22" t="s">
        <v>33</v>
      </c>
    </row>
    <row r="22" spans="2:8" ht="24" customHeight="1" x14ac:dyDescent="0.25">
      <c r="B22" s="17" t="s">
        <v>34</v>
      </c>
      <c r="C22" s="18">
        <v>1.79</v>
      </c>
      <c r="D22" s="19">
        <v>2.97</v>
      </c>
      <c r="E22" s="18">
        <v>4.76</v>
      </c>
      <c r="F22" s="20" t="s">
        <v>51</v>
      </c>
      <c r="G22" s="21" t="s">
        <v>96</v>
      </c>
      <c r="H22" s="22" t="s">
        <v>35</v>
      </c>
    </row>
    <row r="23" spans="2:8" ht="24" customHeight="1" x14ac:dyDescent="0.25">
      <c r="B23" s="17" t="s">
        <v>36</v>
      </c>
      <c r="C23" s="18">
        <v>3.19</v>
      </c>
      <c r="D23" s="19">
        <v>4.93</v>
      </c>
      <c r="E23" s="18">
        <v>8.1199999999999992</v>
      </c>
      <c r="F23" s="20">
        <v>9.8782138024357174E-2</v>
      </c>
      <c r="G23" s="21" t="s">
        <v>97</v>
      </c>
      <c r="H23" s="22" t="s">
        <v>37</v>
      </c>
    </row>
    <row r="24" spans="2:8" ht="24" customHeight="1" x14ac:dyDescent="0.25">
      <c r="B24" s="17" t="s">
        <v>38</v>
      </c>
      <c r="C24" s="18">
        <v>2.17</v>
      </c>
      <c r="D24" s="19">
        <v>3.76</v>
      </c>
      <c r="E24" s="18">
        <v>5.93</v>
      </c>
      <c r="F24" s="20" t="s">
        <v>51</v>
      </c>
      <c r="G24" s="21" t="s">
        <v>96</v>
      </c>
      <c r="H24" s="22" t="s">
        <v>33</v>
      </c>
    </row>
    <row r="25" spans="2:8" ht="24" customHeight="1" x14ac:dyDescent="0.25">
      <c r="B25" s="17" t="s">
        <v>39</v>
      </c>
      <c r="C25" s="18">
        <v>3.05</v>
      </c>
      <c r="D25" s="19">
        <v>3.29</v>
      </c>
      <c r="E25" s="18">
        <v>6.34</v>
      </c>
      <c r="F25" s="20">
        <v>0.11423550087873452</v>
      </c>
      <c r="G25" s="21" t="s">
        <v>97</v>
      </c>
      <c r="H25" s="22" t="s">
        <v>17</v>
      </c>
    </row>
    <row r="26" spans="2:8" ht="24" customHeight="1" x14ac:dyDescent="0.25">
      <c r="B26" s="17" t="s">
        <v>40</v>
      </c>
      <c r="C26" s="18">
        <v>1.83</v>
      </c>
      <c r="D26" s="19">
        <v>3.1</v>
      </c>
      <c r="E26" s="18">
        <v>4.93</v>
      </c>
      <c r="F26" s="20" t="s">
        <v>51</v>
      </c>
      <c r="G26" s="21" t="s">
        <v>96</v>
      </c>
      <c r="H26" s="22" t="s">
        <v>17</v>
      </c>
    </row>
    <row r="27" spans="2:8" ht="24" customHeight="1" x14ac:dyDescent="0.25">
      <c r="B27" s="17" t="s">
        <v>41</v>
      </c>
      <c r="C27" s="18">
        <v>2.2000000000000002</v>
      </c>
      <c r="D27" s="19">
        <v>4.0199999999999996</v>
      </c>
      <c r="E27" s="18">
        <v>6.22</v>
      </c>
      <c r="F27" s="20" t="s">
        <v>51</v>
      </c>
      <c r="G27" s="21" t="s">
        <v>96</v>
      </c>
      <c r="H27" s="22" t="s">
        <v>42</v>
      </c>
    </row>
    <row r="28" spans="2:8" ht="24" customHeight="1" x14ac:dyDescent="0.25">
      <c r="B28" s="17" t="s">
        <v>43</v>
      </c>
      <c r="C28" s="18">
        <v>1.85</v>
      </c>
      <c r="D28" s="19">
        <v>3.82</v>
      </c>
      <c r="E28" s="18">
        <v>5.67</v>
      </c>
      <c r="F28" s="20" t="s">
        <v>51</v>
      </c>
      <c r="G28" s="21" t="s">
        <v>96</v>
      </c>
      <c r="H28" s="22" t="s">
        <v>17</v>
      </c>
    </row>
    <row r="29" spans="2:8" ht="24" customHeight="1" x14ac:dyDescent="0.25">
      <c r="B29" s="17" t="s">
        <v>44</v>
      </c>
      <c r="C29" s="18">
        <v>3.19</v>
      </c>
      <c r="D29" s="19">
        <f>4.93+0.09</f>
        <v>5.0199999999999996</v>
      </c>
      <c r="E29" s="18">
        <v>8.2099999999999991</v>
      </c>
      <c r="F29" s="20">
        <v>9.7593582887700481E-2</v>
      </c>
      <c r="G29" s="21" t="s">
        <v>97</v>
      </c>
      <c r="H29" s="22" t="s">
        <v>45</v>
      </c>
    </row>
    <row r="30" spans="2:8" ht="24" customHeight="1" x14ac:dyDescent="0.25">
      <c r="B30" s="17" t="s">
        <v>46</v>
      </c>
      <c r="C30" s="18">
        <v>2.78</v>
      </c>
      <c r="D30" s="19">
        <v>4.6900000000000004</v>
      </c>
      <c r="E30" s="18">
        <v>7.4700000000000006</v>
      </c>
      <c r="F30" s="20">
        <v>5.5084745762711947E-2</v>
      </c>
      <c r="G30" s="21" t="s">
        <v>97</v>
      </c>
      <c r="H30" s="22" t="s">
        <v>24</v>
      </c>
    </row>
    <row r="31" spans="2:8" ht="24" customHeight="1" x14ac:dyDescent="0.25">
      <c r="B31" s="17" t="s">
        <v>47</v>
      </c>
      <c r="C31" s="18">
        <v>2.2000000000000002</v>
      </c>
      <c r="D31" s="19">
        <v>4.0199999999999996</v>
      </c>
      <c r="E31" s="18">
        <v>6.22</v>
      </c>
      <c r="F31" s="20" t="s">
        <v>51</v>
      </c>
      <c r="G31" s="21" t="s">
        <v>96</v>
      </c>
      <c r="H31" s="22" t="s">
        <v>42</v>
      </c>
    </row>
    <row r="32" spans="2:8" ht="24" customHeight="1" x14ac:dyDescent="0.25">
      <c r="B32" s="17" t="s">
        <v>48</v>
      </c>
      <c r="C32" s="18">
        <v>1.24</v>
      </c>
      <c r="D32" s="19">
        <v>2.92</v>
      </c>
      <c r="E32" s="18">
        <v>4.16</v>
      </c>
      <c r="F32" s="20">
        <v>5.5837563451776581E-2</v>
      </c>
      <c r="G32" s="21" t="s">
        <v>97</v>
      </c>
      <c r="H32" s="22" t="s">
        <v>30</v>
      </c>
    </row>
    <row r="33" spans="2:9" ht="24" customHeight="1" x14ac:dyDescent="0.25">
      <c r="B33" s="17" t="s">
        <v>49</v>
      </c>
      <c r="C33" s="18">
        <v>2.59</v>
      </c>
      <c r="D33" s="19">
        <v>3.74</v>
      </c>
      <c r="E33" s="18">
        <v>6.33</v>
      </c>
      <c r="F33" s="20" t="s">
        <v>51</v>
      </c>
      <c r="G33" s="21" t="s">
        <v>96</v>
      </c>
      <c r="H33" s="22" t="s">
        <v>35</v>
      </c>
    </row>
    <row r="34" spans="2:9" ht="24" customHeight="1" x14ac:dyDescent="0.25">
      <c r="B34" s="17" t="s">
        <v>50</v>
      </c>
      <c r="C34" s="18">
        <v>2.5</v>
      </c>
      <c r="D34" s="19">
        <v>3.91</v>
      </c>
      <c r="E34" s="18">
        <v>6.41</v>
      </c>
      <c r="F34" s="24" t="s">
        <v>51</v>
      </c>
      <c r="G34" s="25" t="s">
        <v>51</v>
      </c>
      <c r="H34" s="22" t="s">
        <v>52</v>
      </c>
    </row>
    <row r="35" spans="2:9" ht="24" customHeight="1" x14ac:dyDescent="0.25">
      <c r="B35" s="17" t="s">
        <v>53</v>
      </c>
      <c r="C35" s="18">
        <v>2.13</v>
      </c>
      <c r="D35" s="19">
        <v>4.4000000000000004</v>
      </c>
      <c r="E35" s="18">
        <v>6.53</v>
      </c>
      <c r="F35" s="20" t="s">
        <v>51</v>
      </c>
      <c r="G35" s="21" t="s">
        <v>96</v>
      </c>
      <c r="H35" s="22" t="s">
        <v>33</v>
      </c>
    </row>
    <row r="36" spans="2:9" ht="24" customHeight="1" x14ac:dyDescent="0.25">
      <c r="B36" s="17" t="s">
        <v>54</v>
      </c>
      <c r="C36" s="18">
        <v>2.13</v>
      </c>
      <c r="D36" s="19">
        <v>4.4000000000000004</v>
      </c>
      <c r="E36" s="18">
        <v>6.53</v>
      </c>
      <c r="F36" s="20" t="s">
        <v>51</v>
      </c>
      <c r="G36" s="21" t="s">
        <v>96</v>
      </c>
      <c r="H36" s="22" t="s">
        <v>33</v>
      </c>
    </row>
    <row r="37" spans="2:9" ht="24" customHeight="1" x14ac:dyDescent="0.25">
      <c r="B37" s="17" t="s">
        <v>55</v>
      </c>
      <c r="C37" s="18">
        <v>1.24</v>
      </c>
      <c r="D37" s="19">
        <v>2.92</v>
      </c>
      <c r="E37" s="18">
        <v>4.16</v>
      </c>
      <c r="F37" s="20">
        <v>5.5837563451776581E-2</v>
      </c>
      <c r="G37" s="21" t="s">
        <v>97</v>
      </c>
      <c r="H37" s="22" t="s">
        <v>30</v>
      </c>
    </row>
    <row r="38" spans="2:9" ht="24" customHeight="1" x14ac:dyDescent="0.25">
      <c r="B38" s="17" t="s">
        <v>56</v>
      </c>
      <c r="C38" s="18">
        <v>3.19</v>
      </c>
      <c r="D38" s="19">
        <f>4.93+0.22</f>
        <v>5.1499999999999995</v>
      </c>
      <c r="E38" s="18">
        <v>8.34</v>
      </c>
      <c r="F38" s="20">
        <v>3.9900249376558644E-2</v>
      </c>
      <c r="G38" s="21" t="s">
        <v>97</v>
      </c>
      <c r="H38" s="22" t="s">
        <v>45</v>
      </c>
    </row>
    <row r="39" spans="2:9" ht="24" customHeight="1" x14ac:dyDescent="0.25">
      <c r="B39" s="17" t="s">
        <v>57</v>
      </c>
      <c r="C39" s="18">
        <v>1.67</v>
      </c>
      <c r="D39" s="19">
        <f>3.14+0.09</f>
        <v>3.23</v>
      </c>
      <c r="E39" s="18">
        <v>4.9000000000000004</v>
      </c>
      <c r="F39" s="20" t="s">
        <v>51</v>
      </c>
      <c r="G39" s="21" t="s">
        <v>96</v>
      </c>
      <c r="H39" s="22" t="s">
        <v>15</v>
      </c>
    </row>
    <row r="40" spans="2:9" s="26" customFormat="1" ht="24" customHeight="1" x14ac:dyDescent="0.25">
      <c r="B40" s="17" t="s">
        <v>58</v>
      </c>
      <c r="C40" s="18">
        <v>3.19</v>
      </c>
      <c r="D40" s="19">
        <f>4.93+0.15</f>
        <v>5.08</v>
      </c>
      <c r="E40" s="18">
        <v>8.27</v>
      </c>
      <c r="F40" s="20">
        <v>9.6816976127320889E-2</v>
      </c>
      <c r="G40" s="21" t="s">
        <v>97</v>
      </c>
      <c r="H40" s="17" t="s">
        <v>45</v>
      </c>
      <c r="I40"/>
    </row>
    <row r="41" spans="2:9" ht="24" customHeight="1" x14ac:dyDescent="0.25">
      <c r="B41" s="17" t="s">
        <v>59</v>
      </c>
      <c r="C41" s="18">
        <v>1.83</v>
      </c>
      <c r="D41" s="19">
        <v>3.1</v>
      </c>
      <c r="E41" s="18">
        <v>4.93</v>
      </c>
      <c r="F41" s="20" t="s">
        <v>51</v>
      </c>
      <c r="G41" s="21" t="s">
        <v>96</v>
      </c>
      <c r="H41" s="22" t="s">
        <v>17</v>
      </c>
    </row>
    <row r="42" spans="2:9" ht="24" customHeight="1" x14ac:dyDescent="0.25">
      <c r="B42" s="17" t="s">
        <v>60</v>
      </c>
      <c r="C42" s="18">
        <v>1.24</v>
      </c>
      <c r="D42" s="19">
        <f>2.92+0.15</f>
        <v>3.07</v>
      </c>
      <c r="E42" s="18">
        <v>4.3099999999999996</v>
      </c>
      <c r="F42" s="20">
        <v>8.2914572864321634E-2</v>
      </c>
      <c r="G42" s="21" t="s">
        <v>97</v>
      </c>
      <c r="H42" s="22" t="s">
        <v>61</v>
      </c>
    </row>
    <row r="43" spans="2:9" ht="24" customHeight="1" x14ac:dyDescent="0.25">
      <c r="B43" s="17" t="s">
        <v>62</v>
      </c>
      <c r="C43" s="18">
        <v>1.83</v>
      </c>
      <c r="D43" s="19">
        <v>3.1</v>
      </c>
      <c r="E43" s="18">
        <v>4.93</v>
      </c>
      <c r="F43" s="20" t="s">
        <v>51</v>
      </c>
      <c r="G43" s="21" t="s">
        <v>96</v>
      </c>
      <c r="H43" s="22" t="s">
        <v>17</v>
      </c>
    </row>
    <row r="44" spans="2:9" ht="24" customHeight="1" x14ac:dyDescent="0.25">
      <c r="B44" s="17" t="s">
        <v>63</v>
      </c>
      <c r="C44" s="18">
        <v>2.78</v>
      </c>
      <c r="D44" s="19">
        <v>4.6900000000000004</v>
      </c>
      <c r="E44" s="18">
        <v>7.4700000000000006</v>
      </c>
      <c r="F44" s="20">
        <v>5.5084745762711947E-2</v>
      </c>
      <c r="G44" s="21" t="s">
        <v>97</v>
      </c>
      <c r="H44" s="22" t="s">
        <v>24</v>
      </c>
    </row>
    <row r="45" spans="2:9" ht="24" customHeight="1" x14ac:dyDescent="0.25">
      <c r="B45" s="17" t="s">
        <v>64</v>
      </c>
      <c r="C45" s="18">
        <v>2.31</v>
      </c>
      <c r="D45" s="19">
        <v>3.72</v>
      </c>
      <c r="E45" s="18">
        <v>6.03</v>
      </c>
      <c r="F45" s="20" t="s">
        <v>51</v>
      </c>
      <c r="G45" s="21" t="s">
        <v>96</v>
      </c>
      <c r="H45" s="22" t="s">
        <v>65</v>
      </c>
    </row>
    <row r="46" spans="2:9" ht="24" customHeight="1" x14ac:dyDescent="0.25">
      <c r="B46" s="17" t="s">
        <v>66</v>
      </c>
      <c r="C46" s="18">
        <v>1.54</v>
      </c>
      <c r="D46" s="19">
        <v>3.25</v>
      </c>
      <c r="E46" s="18">
        <v>4.79</v>
      </c>
      <c r="F46" s="20" t="s">
        <v>51</v>
      </c>
      <c r="G46" s="21" t="s">
        <v>96</v>
      </c>
      <c r="H46" s="22" t="s">
        <v>17</v>
      </c>
    </row>
    <row r="47" spans="2:9" ht="15" customHeight="1" x14ac:dyDescent="0.25">
      <c r="B47" s="27"/>
      <c r="C47" s="28"/>
      <c r="D47" s="28"/>
      <c r="E47" s="28"/>
      <c r="F47" s="28"/>
      <c r="G47" s="29"/>
      <c r="H47" s="30"/>
      <c r="I47" s="29"/>
    </row>
    <row r="48" spans="2:9" ht="24" customHeight="1" x14ac:dyDescent="0.25">
      <c r="B48" s="31" t="s">
        <v>67</v>
      </c>
      <c r="C48" s="32">
        <f>AVERAGE(C11:C46)</f>
        <v>2.140833333333334</v>
      </c>
      <c r="D48" s="33">
        <f>AVERAGE(D11:D46)</f>
        <v>3.7761111111111103</v>
      </c>
      <c r="E48" s="34">
        <v>5.9169444444444457</v>
      </c>
      <c r="F48" s="35">
        <v>2.4726992832058512E-2</v>
      </c>
      <c r="G48" s="36" t="s">
        <v>97</v>
      </c>
      <c r="H48" s="37" t="s">
        <v>51</v>
      </c>
      <c r="I48" s="38"/>
    </row>
    <row r="49" spans="3:9" x14ac:dyDescent="0.25">
      <c r="C49" s="39"/>
      <c r="D49" s="39"/>
      <c r="F49" s="39"/>
      <c r="G49" s="39"/>
      <c r="H49" s="39"/>
      <c r="I49" s="39"/>
    </row>
    <row r="58" spans="3:9" ht="15.75" customHeight="1" x14ac:dyDescent="0.25"/>
    <row r="59" spans="3:9" ht="15" customHeight="1" x14ac:dyDescent="0.25"/>
    <row r="60" spans="3:9" ht="21" customHeight="1" x14ac:dyDescent="0.25"/>
  </sheetData>
  <mergeCells count="7">
    <mergeCell ref="B7:B9"/>
    <mergeCell ref="C7:E7"/>
    <mergeCell ref="F7:F9"/>
    <mergeCell ref="G7:G9"/>
    <mergeCell ref="H7:H9"/>
    <mergeCell ref="C8:E8"/>
    <mergeCell ref="C9:E9"/>
  </mergeCells>
  <conditionalFormatting sqref="G11:G46">
    <cfRule type="cellIs" dxfId="14" priority="1" operator="equal">
      <formula>"""g"""</formula>
    </cfRule>
    <cfRule type="cellIs" dxfId="13" priority="2" operator="equal">
      <formula>"m"</formula>
    </cfRule>
    <cfRule type="cellIs" dxfId="12" priority="3" operator="equal">
      <formula>"k"</formula>
    </cfRule>
    <cfRule type="expression" priority="4">
      <formula>IF(F11&gt;=1,"236",IF(F11&lt;-1,"238","232"))</formula>
    </cfRule>
  </conditionalFormatting>
  <conditionalFormatting sqref="G48">
    <cfRule type="cellIs" dxfId="11" priority="5" operator="equal">
      <formula>"""g"""</formula>
    </cfRule>
    <cfRule type="cellIs" dxfId="10" priority="6" operator="equal">
      <formula>"m"</formula>
    </cfRule>
    <cfRule type="cellIs" dxfId="9" priority="7" operator="equal">
      <formula>"k"</formula>
    </cfRule>
    <cfRule type="expression" priority="8">
      <formula>IF(F48&gt;=1,"236",IF(F48&lt;-1,"238","232"))</formula>
    </cfRule>
  </conditionalFormatting>
  <pageMargins left="1.1023622047244095" right="0.70866141732283472" top="0.78740157480314965" bottom="0.59055118110236227" header="0.31496062992125984" footer="0.31496062992125984"/>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A312C-1F4F-4DF4-A288-20C88B437F63}">
  <dimension ref="C1:I87"/>
  <sheetViews>
    <sheetView showGridLines="0" zoomScaleNormal="100" workbookViewId="0">
      <selection activeCell="J18" sqref="J18"/>
    </sheetView>
  </sheetViews>
  <sheetFormatPr baseColWidth="10" defaultRowHeight="15" x14ac:dyDescent="0.25"/>
  <cols>
    <col min="1" max="2" width="3.85546875" customWidth="1"/>
    <col min="3" max="3" width="29.7109375" customWidth="1"/>
    <col min="4" max="4" width="9.7109375" customWidth="1"/>
    <col min="5" max="5" width="10.28515625" customWidth="1"/>
    <col min="6" max="6" width="9.85546875" customWidth="1"/>
    <col min="7" max="7" width="18.7109375" customWidth="1"/>
    <col min="8" max="8" width="11.7109375" customWidth="1"/>
    <col min="9" max="9" width="20.85546875" customWidth="1"/>
    <col min="10" max="10" width="9.85546875" customWidth="1"/>
    <col min="11" max="11" width="10" customWidth="1"/>
    <col min="13" max="13" width="14.42578125" customWidth="1"/>
  </cols>
  <sheetData>
    <row r="1" spans="3:9" ht="8.25" customHeight="1" x14ac:dyDescent="0.25"/>
    <row r="2" spans="3:9" x14ac:dyDescent="0.25">
      <c r="C2" s="1" t="s">
        <v>0</v>
      </c>
    </row>
    <row r="3" spans="3:9" x14ac:dyDescent="0.25">
      <c r="C3" s="2" t="s">
        <v>69</v>
      </c>
    </row>
    <row r="4" spans="3:9" x14ac:dyDescent="0.25">
      <c r="C4" s="2" t="s">
        <v>2</v>
      </c>
    </row>
    <row r="5" spans="3:9" x14ac:dyDescent="0.25">
      <c r="C5" s="3" t="s">
        <v>3</v>
      </c>
    </row>
    <row r="6" spans="3:9" ht="15.75" thickBot="1" x14ac:dyDescent="0.3"/>
    <row r="7" spans="3:9" ht="15.75" customHeight="1" thickTop="1" x14ac:dyDescent="0.25">
      <c r="C7" s="4" t="s">
        <v>4</v>
      </c>
      <c r="D7" s="5" t="s">
        <v>5</v>
      </c>
      <c r="E7" s="6"/>
      <c r="F7" s="7"/>
      <c r="G7" s="8" t="s">
        <v>6</v>
      </c>
      <c r="H7" s="8" t="s">
        <v>7</v>
      </c>
      <c r="I7" s="5" t="s">
        <v>8</v>
      </c>
    </row>
    <row r="8" spans="3:9" ht="15" customHeight="1" x14ac:dyDescent="0.25">
      <c r="C8" s="9"/>
      <c r="D8" s="10" t="s">
        <v>9</v>
      </c>
      <c r="E8" s="11"/>
      <c r="F8" s="12"/>
      <c r="G8" s="13"/>
      <c r="H8" s="13"/>
      <c r="I8" s="10"/>
    </row>
    <row r="9" spans="3:9" ht="15" customHeight="1" x14ac:dyDescent="0.25">
      <c r="C9" s="9"/>
      <c r="D9" s="10" t="s">
        <v>10</v>
      </c>
      <c r="E9" s="11"/>
      <c r="F9" s="12"/>
      <c r="G9" s="13"/>
      <c r="H9" s="13"/>
      <c r="I9" s="10"/>
    </row>
    <row r="10" spans="3:9" ht="30.75" customHeight="1" thickBot="1" x14ac:dyDescent="0.3">
      <c r="C10" s="14"/>
      <c r="D10" s="15" t="s">
        <v>11</v>
      </c>
      <c r="E10" s="15" t="s">
        <v>12</v>
      </c>
      <c r="F10" s="15" t="s">
        <v>13</v>
      </c>
      <c r="G10" s="15" t="s">
        <v>13</v>
      </c>
      <c r="H10" s="15" t="s">
        <v>13</v>
      </c>
      <c r="I10" s="16"/>
    </row>
    <row r="11" spans="3:9" ht="24" customHeight="1" thickTop="1" x14ac:dyDescent="0.25">
      <c r="C11" s="17" t="s">
        <v>70</v>
      </c>
      <c r="D11" s="18">
        <v>2.33</v>
      </c>
      <c r="E11" s="19">
        <v>4.87</v>
      </c>
      <c r="F11" s="18">
        <v>7.2</v>
      </c>
      <c r="G11" s="20" t="s">
        <v>51</v>
      </c>
      <c r="H11" s="21" t="s">
        <v>96</v>
      </c>
      <c r="I11" s="22"/>
    </row>
    <row r="12" spans="3:9" ht="24" customHeight="1" x14ac:dyDescent="0.25">
      <c r="C12" s="17" t="s">
        <v>71</v>
      </c>
      <c r="D12" s="18">
        <v>2.0699999999999998</v>
      </c>
      <c r="E12" s="19">
        <v>4.12</v>
      </c>
      <c r="F12" s="18">
        <v>6.1899999999999995</v>
      </c>
      <c r="G12" s="20" t="s">
        <v>51</v>
      </c>
      <c r="H12" s="21" t="s">
        <v>96</v>
      </c>
      <c r="I12" s="22"/>
    </row>
    <row r="13" spans="3:9" ht="24" customHeight="1" x14ac:dyDescent="0.25">
      <c r="C13" s="17" t="s">
        <v>72</v>
      </c>
      <c r="D13" s="18">
        <v>2.56</v>
      </c>
      <c r="E13" s="19">
        <v>4.87</v>
      </c>
      <c r="F13" s="18">
        <v>7.43</v>
      </c>
      <c r="G13" s="20" t="s">
        <v>51</v>
      </c>
      <c r="H13" s="21" t="s">
        <v>96</v>
      </c>
      <c r="I13" s="22" t="s">
        <v>73</v>
      </c>
    </row>
    <row r="14" spans="3:9" ht="24" customHeight="1" x14ac:dyDescent="0.25">
      <c r="C14" s="17" t="s">
        <v>74</v>
      </c>
      <c r="D14" s="18">
        <v>1.62</v>
      </c>
      <c r="E14" s="19">
        <v>3.69</v>
      </c>
      <c r="F14" s="18">
        <v>5.3100000000000005</v>
      </c>
      <c r="G14" s="20" t="s">
        <v>51</v>
      </c>
      <c r="H14" s="21" t="s">
        <v>96</v>
      </c>
      <c r="I14" s="22"/>
    </row>
    <row r="15" spans="3:9" ht="24" customHeight="1" x14ac:dyDescent="0.25">
      <c r="C15" s="17" t="s">
        <v>75</v>
      </c>
      <c r="D15" s="18">
        <v>2.8</v>
      </c>
      <c r="E15" s="19">
        <v>5.25</v>
      </c>
      <c r="F15" s="18">
        <v>8.0500000000000007</v>
      </c>
      <c r="G15" s="20" t="s">
        <v>51</v>
      </c>
      <c r="H15" s="21" t="s">
        <v>96</v>
      </c>
      <c r="I15" s="22" t="s">
        <v>73</v>
      </c>
    </row>
    <row r="16" spans="3:9" ht="24" customHeight="1" x14ac:dyDescent="0.25">
      <c r="C16" s="17" t="s">
        <v>76</v>
      </c>
      <c r="D16" s="18">
        <v>1.24</v>
      </c>
      <c r="E16" s="19">
        <v>4.05</v>
      </c>
      <c r="F16" s="18">
        <v>5.29</v>
      </c>
      <c r="G16" s="20">
        <v>8.4016393442622989E-2</v>
      </c>
      <c r="H16" s="21" t="s">
        <v>97</v>
      </c>
      <c r="I16" s="22" t="s">
        <v>52</v>
      </c>
    </row>
    <row r="17" spans="3:9" ht="24" customHeight="1" x14ac:dyDescent="0.25">
      <c r="C17" s="17" t="s">
        <v>31</v>
      </c>
      <c r="D17" s="18">
        <v>1.69</v>
      </c>
      <c r="E17" s="19">
        <v>3.84</v>
      </c>
      <c r="F17" s="18">
        <v>5.5299999999999994</v>
      </c>
      <c r="G17" s="20">
        <v>4.5368620037807054E-2</v>
      </c>
      <c r="H17" s="21" t="s">
        <v>97</v>
      </c>
      <c r="I17" s="22"/>
    </row>
    <row r="18" spans="3:9" ht="24" customHeight="1" x14ac:dyDescent="0.25">
      <c r="C18" s="17" t="s">
        <v>77</v>
      </c>
      <c r="D18" s="18">
        <v>2.06</v>
      </c>
      <c r="E18" s="19">
        <v>4.84</v>
      </c>
      <c r="F18" s="18">
        <v>6.9</v>
      </c>
      <c r="G18" s="20">
        <v>4.072398190045242E-2</v>
      </c>
      <c r="H18" s="21" t="s">
        <v>97</v>
      </c>
      <c r="I18" s="22"/>
    </row>
    <row r="19" spans="3:9" ht="24" customHeight="1" x14ac:dyDescent="0.25">
      <c r="C19" s="17" t="s">
        <v>78</v>
      </c>
      <c r="D19" s="18">
        <v>2.25</v>
      </c>
      <c r="E19" s="19">
        <v>3.96</v>
      </c>
      <c r="F19" s="18">
        <v>6.21</v>
      </c>
      <c r="G19" s="20" t="s">
        <v>51</v>
      </c>
      <c r="H19" s="21" t="s">
        <v>96</v>
      </c>
      <c r="I19" s="22"/>
    </row>
    <row r="20" spans="3:9" ht="24" customHeight="1" x14ac:dyDescent="0.25">
      <c r="C20" s="17" t="s">
        <v>79</v>
      </c>
      <c r="D20" s="18">
        <v>1.79</v>
      </c>
      <c r="E20" s="19">
        <v>3.52</v>
      </c>
      <c r="F20" s="18">
        <v>5.3100000000000005</v>
      </c>
      <c r="G20" s="20" t="s">
        <v>51</v>
      </c>
      <c r="H20" s="21" t="s">
        <v>96</v>
      </c>
      <c r="I20" s="22" t="s">
        <v>80</v>
      </c>
    </row>
    <row r="21" spans="3:9" ht="24" customHeight="1" x14ac:dyDescent="0.25">
      <c r="C21" s="17" t="s">
        <v>81</v>
      </c>
      <c r="D21" s="18">
        <v>7</v>
      </c>
      <c r="E21" s="19">
        <v>5.19</v>
      </c>
      <c r="F21" s="18">
        <v>12.190000000000001</v>
      </c>
      <c r="G21" s="20" t="s">
        <v>51</v>
      </c>
      <c r="H21" s="21" t="s">
        <v>96</v>
      </c>
      <c r="I21" s="22"/>
    </row>
    <row r="22" spans="3:9" ht="24" customHeight="1" x14ac:dyDescent="0.25">
      <c r="C22" s="17" t="s">
        <v>82</v>
      </c>
      <c r="D22" s="18">
        <v>1.24</v>
      </c>
      <c r="E22" s="19">
        <v>4.05</v>
      </c>
      <c r="F22" s="18">
        <v>5.29</v>
      </c>
      <c r="G22" s="20">
        <v>8.4016393442622989E-2</v>
      </c>
      <c r="H22" s="21" t="s">
        <v>97</v>
      </c>
      <c r="I22" s="22" t="s">
        <v>52</v>
      </c>
    </row>
    <row r="23" spans="3:9" ht="24" customHeight="1" x14ac:dyDescent="0.25">
      <c r="C23" s="17" t="s">
        <v>83</v>
      </c>
      <c r="D23" s="18">
        <v>2.04</v>
      </c>
      <c r="E23" s="19">
        <v>3.51</v>
      </c>
      <c r="F23" s="18">
        <v>5.55</v>
      </c>
      <c r="G23" s="20" t="s">
        <v>51</v>
      </c>
      <c r="H23" s="21" t="s">
        <v>96</v>
      </c>
      <c r="I23" s="22"/>
    </row>
    <row r="24" spans="3:9" ht="24" customHeight="1" x14ac:dyDescent="0.25">
      <c r="C24" s="17" t="s">
        <v>84</v>
      </c>
      <c r="D24" s="18">
        <v>2.59</v>
      </c>
      <c r="E24" s="19">
        <v>5.27</v>
      </c>
      <c r="F24" s="18">
        <v>7.8599999999999994</v>
      </c>
      <c r="G24" s="20" t="s">
        <v>51</v>
      </c>
      <c r="H24" s="21" t="s">
        <v>96</v>
      </c>
      <c r="I24" s="22" t="s">
        <v>85</v>
      </c>
    </row>
    <row r="25" spans="3:9" ht="24" customHeight="1" x14ac:dyDescent="0.25">
      <c r="C25" s="17" t="s">
        <v>86</v>
      </c>
      <c r="D25" s="18">
        <v>2.5</v>
      </c>
      <c r="E25" s="19">
        <v>4.25</v>
      </c>
      <c r="F25" s="18">
        <v>6.75</v>
      </c>
      <c r="G25" s="24" t="s">
        <v>51</v>
      </c>
      <c r="H25" s="25" t="s">
        <v>51</v>
      </c>
      <c r="I25" s="22" t="s">
        <v>52</v>
      </c>
    </row>
    <row r="26" spans="3:9" ht="24" customHeight="1" x14ac:dyDescent="0.25">
      <c r="C26" s="17" t="s">
        <v>87</v>
      </c>
      <c r="D26" s="18">
        <v>2.4900000000000002</v>
      </c>
      <c r="E26" s="19">
        <v>5.0999999999999996</v>
      </c>
      <c r="F26" s="18">
        <v>7.59</v>
      </c>
      <c r="G26" s="20">
        <v>0.12946428571428573</v>
      </c>
      <c r="H26" s="21" t="s">
        <v>97</v>
      </c>
      <c r="I26" s="22"/>
    </row>
    <row r="27" spans="3:9" ht="24" customHeight="1" x14ac:dyDescent="0.25">
      <c r="C27" s="17" t="s">
        <v>88</v>
      </c>
      <c r="D27" s="18">
        <v>1.88</v>
      </c>
      <c r="E27" s="19">
        <v>2.94</v>
      </c>
      <c r="F27" s="18">
        <v>4.82</v>
      </c>
      <c r="G27" s="20" t="s">
        <v>51</v>
      </c>
      <c r="H27" s="21" t="s">
        <v>96</v>
      </c>
      <c r="I27" s="22" t="s">
        <v>85</v>
      </c>
    </row>
    <row r="28" spans="3:9" ht="24" customHeight="1" x14ac:dyDescent="0.25">
      <c r="C28" s="17" t="s">
        <v>89</v>
      </c>
      <c r="D28" s="18">
        <v>1.9</v>
      </c>
      <c r="E28" s="19">
        <v>2.96</v>
      </c>
      <c r="F28" s="18">
        <v>4.8599999999999994</v>
      </c>
      <c r="G28" s="20" t="s">
        <v>51</v>
      </c>
      <c r="H28" s="21" t="s">
        <v>96</v>
      </c>
      <c r="I28" s="22" t="s">
        <v>52</v>
      </c>
    </row>
    <row r="29" spans="3:9" ht="24" customHeight="1" x14ac:dyDescent="0.25">
      <c r="C29" s="17" t="s">
        <v>90</v>
      </c>
      <c r="D29" s="18">
        <v>1.24</v>
      </c>
      <c r="E29" s="19">
        <v>4.05</v>
      </c>
      <c r="F29" s="18">
        <v>5.29</v>
      </c>
      <c r="G29" s="20">
        <v>8.4016393442622989E-2</v>
      </c>
      <c r="H29" s="21" t="s">
        <v>97</v>
      </c>
      <c r="I29" s="22" t="s">
        <v>52</v>
      </c>
    </row>
    <row r="30" spans="3:9" ht="24" customHeight="1" x14ac:dyDescent="0.25">
      <c r="C30" s="17" t="s">
        <v>91</v>
      </c>
      <c r="D30" s="18">
        <v>3.59</v>
      </c>
      <c r="E30" s="19">
        <v>6.28</v>
      </c>
      <c r="F30" s="18">
        <v>9.870000000000001</v>
      </c>
      <c r="G30" s="20" t="s">
        <v>51</v>
      </c>
      <c r="H30" s="21" t="s">
        <v>96</v>
      </c>
      <c r="I30" s="22" t="s">
        <v>73</v>
      </c>
    </row>
    <row r="31" spans="3:9" ht="24" customHeight="1" x14ac:dyDescent="0.25">
      <c r="C31" s="17" t="s">
        <v>92</v>
      </c>
      <c r="D31" s="18">
        <v>1.24</v>
      </c>
      <c r="E31" s="19">
        <v>4.05</v>
      </c>
      <c r="F31" s="18">
        <v>5.29</v>
      </c>
      <c r="G31" s="20">
        <v>5.1689860834990012E-2</v>
      </c>
      <c r="H31" s="21" t="s">
        <v>97</v>
      </c>
      <c r="I31" s="22"/>
    </row>
    <row r="32" spans="3:9" ht="24" customHeight="1" x14ac:dyDescent="0.25">
      <c r="C32" s="17" t="s">
        <v>93</v>
      </c>
      <c r="D32" s="18">
        <v>2.33</v>
      </c>
      <c r="E32" s="19">
        <v>4.9400000000000004</v>
      </c>
      <c r="F32" s="18">
        <v>7.2700000000000005</v>
      </c>
      <c r="G32" s="20">
        <v>2.3943661971831103E-2</v>
      </c>
      <c r="H32" s="21" t="s">
        <v>97</v>
      </c>
      <c r="I32" s="22"/>
    </row>
    <row r="33" spans="3:9" ht="24" customHeight="1" x14ac:dyDescent="0.25">
      <c r="C33" s="17" t="s">
        <v>94</v>
      </c>
      <c r="D33" s="18">
        <v>2.1</v>
      </c>
      <c r="E33" s="19">
        <v>4.07</v>
      </c>
      <c r="F33" s="18">
        <v>6.17</v>
      </c>
      <c r="G33" s="20" t="s">
        <v>51</v>
      </c>
      <c r="H33" s="21" t="s">
        <v>96</v>
      </c>
      <c r="I33" s="22"/>
    </row>
    <row r="34" spans="3:9" ht="15" customHeight="1" x14ac:dyDescent="0.25">
      <c r="C34" s="40"/>
      <c r="D34" s="26"/>
      <c r="E34" s="26"/>
      <c r="F34" s="26"/>
      <c r="G34" s="23"/>
      <c r="H34" s="23"/>
      <c r="I34" s="26"/>
    </row>
    <row r="35" spans="3:9" ht="24" customHeight="1" x14ac:dyDescent="0.25">
      <c r="C35" s="31" t="s">
        <v>68</v>
      </c>
      <c r="D35" s="41">
        <f>AVERAGE(D12:D32)</f>
        <v>2.2914285714285714</v>
      </c>
      <c r="E35" s="42">
        <f>AVERAGE(E12:E32)</f>
        <v>4.3204761904761897</v>
      </c>
      <c r="F35" s="43">
        <v>6.6119047619047633</v>
      </c>
      <c r="G35" s="44">
        <v>2.2233674445998813E-2</v>
      </c>
      <c r="H35" s="36" t="s">
        <v>97</v>
      </c>
      <c r="I35" s="37" t="s">
        <v>51</v>
      </c>
    </row>
    <row r="36" spans="3:9" ht="15" customHeight="1" x14ac:dyDescent="0.25">
      <c r="D36" s="45"/>
      <c r="E36" s="45"/>
      <c r="F36" s="45"/>
      <c r="G36" s="23"/>
      <c r="H36" s="23"/>
      <c r="I36" s="46"/>
    </row>
    <row r="37" spans="3:9" ht="24" customHeight="1" x14ac:dyDescent="0.25">
      <c r="C37" s="47" t="s">
        <v>95</v>
      </c>
      <c r="D37" s="48">
        <v>1.92</v>
      </c>
      <c r="E37" s="49">
        <v>2.59</v>
      </c>
      <c r="F37" s="18">
        <v>4.51</v>
      </c>
      <c r="G37" s="50" t="s">
        <v>51</v>
      </c>
      <c r="H37" s="21" t="s">
        <v>96</v>
      </c>
      <c r="I37" s="51" t="s">
        <v>51</v>
      </c>
    </row>
    <row r="39" spans="3:9" ht="12.75" customHeight="1" x14ac:dyDescent="0.25"/>
    <row r="48" spans="3:9" ht="15.75" customHeight="1" x14ac:dyDescent="0.25"/>
    <row r="49" ht="15" customHeight="1" x14ac:dyDescent="0.25"/>
    <row r="50" ht="15" customHeight="1" x14ac:dyDescent="0.25"/>
    <row r="64" ht="14.25" customHeight="1" x14ac:dyDescent="0.25"/>
    <row r="87" ht="6" customHeight="1" x14ac:dyDescent="0.25"/>
  </sheetData>
  <mergeCells count="7">
    <mergeCell ref="C7:C9"/>
    <mergeCell ref="D7:F7"/>
    <mergeCell ref="G7:G9"/>
    <mergeCell ref="H7:H9"/>
    <mergeCell ref="I7:I9"/>
    <mergeCell ref="D8:F8"/>
    <mergeCell ref="D9:F9"/>
  </mergeCells>
  <conditionalFormatting sqref="H11:H33">
    <cfRule type="cellIs" dxfId="8" priority="9" operator="equal">
      <formula>"""g"""</formula>
    </cfRule>
    <cfRule type="cellIs" dxfId="7" priority="10" operator="equal">
      <formula>"m"</formula>
    </cfRule>
    <cfRule type="cellIs" dxfId="6" priority="11" operator="equal">
      <formula>"k"</formula>
    </cfRule>
    <cfRule type="expression" priority="12">
      <formula>IF(G11&gt;=1,"236",IF(G11&lt;-1,"238","232"))</formula>
    </cfRule>
  </conditionalFormatting>
  <conditionalFormatting sqref="H35">
    <cfRule type="cellIs" dxfId="5" priority="13" operator="equal">
      <formula>"""g"""</formula>
    </cfRule>
    <cfRule type="cellIs" dxfId="4" priority="14" operator="equal">
      <formula>"m"</formula>
    </cfRule>
    <cfRule type="cellIs" dxfId="3" priority="15" operator="equal">
      <formula>"k"</formula>
    </cfRule>
    <cfRule type="expression" priority="16">
      <formula>IF(G35&gt;=1,"236",IF(G35&lt;-1,"238","232"))</formula>
    </cfRule>
  </conditionalFormatting>
  <conditionalFormatting sqref="H37">
    <cfRule type="cellIs" dxfId="2" priority="1" operator="equal">
      <formula>"""g"""</formula>
    </cfRule>
    <cfRule type="cellIs" dxfId="1" priority="2" operator="equal">
      <formula>"m"</formula>
    </cfRule>
    <cfRule type="cellIs" dxfId="0" priority="3" operator="equal">
      <formula>"k"</formula>
    </cfRule>
    <cfRule type="expression" priority="4">
      <formula>IF(G37&gt;=1,"236",IF(G37&lt;-1,"238","232"))</formula>
    </cfRule>
  </conditionalFormatting>
  <pageMargins left="0.9055118110236221" right="0.70866141732283472" top="0.78740157480314965" bottom="0.78740157480314965" header="0.31496062992125984" footer="0.31496062992125984"/>
  <pageSetup paperSize="9" scale="70" orientation="portrait" r:id="rId1"/>
  <ignoredErrors>
    <ignoredError sqref="D35:E35" formulaRange="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Wasser, mit Einmalz. (BB) </vt:lpstr>
      <vt:lpstr>Wasser, ohne Einmalz. (BB, BE)</vt:lpstr>
    </vt:vector>
  </TitlesOfParts>
  <Company>BBU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Schlegelmilch, Marius</dc:creator>
  <cp:lastModifiedBy>Schlegelmilch, Marius</cp:lastModifiedBy>
  <dcterms:created xsi:type="dcterms:W3CDTF">2026-09-07T10:41:46Z</dcterms:created>
  <dcterms:modified xsi:type="dcterms:W3CDTF">2026-09-07T10:47:20Z</dcterms:modified>
</cp:coreProperties>
</file>